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List1!$A$1:$G$285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6" i="1" l="1"/>
  <c r="G253" i="1"/>
  <c r="G249" i="1"/>
  <c r="G245" i="1"/>
  <c r="G236" i="1"/>
  <c r="G229" i="1"/>
  <c r="G225" i="1"/>
  <c r="G221" i="1"/>
  <c r="G216" i="1"/>
  <c r="G206" i="1"/>
  <c r="G198" i="1"/>
  <c r="G194" i="1"/>
  <c r="G184" i="1"/>
  <c r="G179" i="1"/>
  <c r="G173" i="1"/>
  <c r="G169" i="1"/>
  <c r="G152" i="1"/>
  <c r="G146" i="1"/>
  <c r="G126" i="1"/>
  <c r="G109" i="1"/>
  <c r="G70" i="1"/>
  <c r="G66" i="1"/>
  <c r="G60" i="1"/>
  <c r="G56" i="1"/>
  <c r="G45" i="1"/>
  <c r="G279" i="1" l="1"/>
  <c r="G200" i="1"/>
  <c r="E276" i="1"/>
  <c r="E253" i="1"/>
  <c r="F253" i="1"/>
  <c r="E249" i="1"/>
  <c r="F249" i="1"/>
  <c r="E245" i="1"/>
  <c r="E236" i="1"/>
  <c r="E229" i="1"/>
  <c r="F229" i="1"/>
  <c r="E225" i="1"/>
  <c r="F225" i="1"/>
  <c r="G281" i="1" l="1"/>
  <c r="F236" i="1"/>
  <c r="F245" i="1"/>
  <c r="F276" i="1"/>
  <c r="E221" i="1"/>
  <c r="F221" i="1"/>
  <c r="E216" i="1"/>
  <c r="E206" i="1"/>
  <c r="F206" i="1"/>
  <c r="E198" i="1"/>
  <c r="F198" i="1"/>
  <c r="E194" i="1"/>
  <c r="E184" i="1"/>
  <c r="E179" i="1"/>
  <c r="E173" i="1"/>
  <c r="F173" i="1"/>
  <c r="E169" i="1"/>
  <c r="E152" i="1"/>
  <c r="E146" i="1"/>
  <c r="F152" i="1" l="1"/>
  <c r="F184" i="1"/>
  <c r="F216" i="1"/>
  <c r="F279" i="1" s="1"/>
  <c r="F146" i="1"/>
  <c r="F169" i="1"/>
  <c r="F179" i="1"/>
  <c r="F194" i="1"/>
  <c r="E279" i="1"/>
  <c r="E126" i="1"/>
  <c r="E109" i="1"/>
  <c r="E70" i="1"/>
  <c r="E66" i="1"/>
  <c r="F70" i="1"/>
  <c r="E60" i="1"/>
  <c r="F60" i="1"/>
  <c r="E56" i="1"/>
  <c r="E45" i="1"/>
  <c r="E200" i="1" l="1"/>
  <c r="E281" i="1" s="1"/>
  <c r="F66" i="1"/>
  <c r="F45" i="1"/>
  <c r="F126" i="1"/>
  <c r="F56" i="1"/>
  <c r="F109" i="1"/>
  <c r="F200" i="1" l="1"/>
  <c r="F281" i="1" s="1"/>
</calcChain>
</file>

<file path=xl/sharedStrings.xml><?xml version="1.0" encoding="utf-8"?>
<sst xmlns="http://schemas.openxmlformats.org/spreadsheetml/2006/main" count="426" uniqueCount="251">
  <si>
    <t>Organizace: Waldorfská základní škola a mateřská škola Ostrava, příspěvková organizace, Na Mlýnici 611/36</t>
  </si>
  <si>
    <t>NÁKLADY</t>
  </si>
  <si>
    <t>SÚ</t>
  </si>
  <si>
    <t>AU</t>
  </si>
  <si>
    <t>ÚZ</t>
  </si>
  <si>
    <t>název účtu</t>
  </si>
  <si>
    <t>0100</t>
  </si>
  <si>
    <t>0110</t>
  </si>
  <si>
    <t>0120</t>
  </si>
  <si>
    <t>0150</t>
  </si>
  <si>
    <t>0300</t>
  </si>
  <si>
    <t>kancelářské potřeby, tiskopisy</t>
  </si>
  <si>
    <t>kancelářské potřeby                                                       DČ</t>
  </si>
  <si>
    <t>čistící materiál                                                                   DČ</t>
  </si>
  <si>
    <t>výtvarný materiál                                                            DČ</t>
  </si>
  <si>
    <t>ostatní materiál                                                                DČ</t>
  </si>
  <si>
    <t>0310</t>
  </si>
  <si>
    <t xml:space="preserve">čistící materiál </t>
  </si>
  <si>
    <t>0320</t>
  </si>
  <si>
    <t xml:space="preserve">výtvarný materiál </t>
  </si>
  <si>
    <t>0330</t>
  </si>
  <si>
    <t>technický materiál</t>
  </si>
  <si>
    <t>0340</t>
  </si>
  <si>
    <t>materiál na údržbu</t>
  </si>
  <si>
    <t>0350</t>
  </si>
  <si>
    <t>materiál do výuky</t>
  </si>
  <si>
    <t>0360</t>
  </si>
  <si>
    <t>benzín</t>
  </si>
  <si>
    <t>0380</t>
  </si>
  <si>
    <t>materiál - dary</t>
  </si>
  <si>
    <t>0390</t>
  </si>
  <si>
    <t>materiál do 1 499,99 Kč</t>
  </si>
  <si>
    <t>materiál do 1 499,99 Kč                              dlouhodobý projekt</t>
  </si>
  <si>
    <t>0400</t>
  </si>
  <si>
    <t xml:space="preserve">DDHM od 1 500 - 2 999,99 Kč                  krátkodobý projekt SMO </t>
  </si>
  <si>
    <t>DDHM od 1 500 - 2 999,99 Kč                    dlouhodobý projekt</t>
  </si>
  <si>
    <t>0420</t>
  </si>
  <si>
    <t>prádlo</t>
  </si>
  <si>
    <t>0430</t>
  </si>
  <si>
    <t>knihy, tisk, časopisy</t>
  </si>
  <si>
    <t>0440</t>
  </si>
  <si>
    <t>učební pomůcky</t>
  </si>
  <si>
    <t>0450</t>
  </si>
  <si>
    <t>materiál - projekt                                             projekt zřizovatele</t>
  </si>
  <si>
    <t>materiál - projekt                                       krátkodobý projekt SMO</t>
  </si>
  <si>
    <t>0460</t>
  </si>
  <si>
    <t xml:space="preserve">ostatní materiál </t>
  </si>
  <si>
    <t>0480</t>
  </si>
  <si>
    <t>léky</t>
  </si>
  <si>
    <t>0490</t>
  </si>
  <si>
    <t>předplatné</t>
  </si>
  <si>
    <t>0710</t>
  </si>
  <si>
    <t>učebnice, školní potřeby</t>
  </si>
  <si>
    <t>0720</t>
  </si>
  <si>
    <t>učebnice pro integrované žáky</t>
  </si>
  <si>
    <t>0730</t>
  </si>
  <si>
    <t>učební pomůcky pro integr.žáky</t>
  </si>
  <si>
    <t>0740</t>
  </si>
  <si>
    <t>0760</t>
  </si>
  <si>
    <t>0770</t>
  </si>
  <si>
    <t>DDHM od 1 500-2 999,99 Kč</t>
  </si>
  <si>
    <t>Účet 501 celkem</t>
  </si>
  <si>
    <t>spotřeba el. energie                                                      DČ</t>
  </si>
  <si>
    <t>spotř. vodné, stočné                                                     DČ</t>
  </si>
  <si>
    <t>0130</t>
  </si>
  <si>
    <t>spotřeba plynu                                                                DČ</t>
  </si>
  <si>
    <t xml:space="preserve">spotřeba el. energie </t>
  </si>
  <si>
    <t>spotřeba vodné, stočné</t>
  </si>
  <si>
    <t>spotřeba tepla</t>
  </si>
  <si>
    <t xml:space="preserve">spotřeba plynu </t>
  </si>
  <si>
    <t>spotřeba teplé vody</t>
  </si>
  <si>
    <t>Účet 502 celkem</t>
  </si>
  <si>
    <t>opravy a udržování</t>
  </si>
  <si>
    <t>Účet 511 celkem</t>
  </si>
  <si>
    <t>cestovné místní</t>
  </si>
  <si>
    <t>0700</t>
  </si>
  <si>
    <t>cestovné - služební cesty, školení</t>
  </si>
  <si>
    <t>Účet 512 celkem</t>
  </si>
  <si>
    <t>náklady na reprezentaci</t>
  </si>
  <si>
    <t>Účet 513 celkem</t>
  </si>
  <si>
    <t>ostatní služby                                                                  DČ</t>
  </si>
  <si>
    <t>služby telekomunikací</t>
  </si>
  <si>
    <t>služby - dary</t>
  </si>
  <si>
    <t>internet</t>
  </si>
  <si>
    <t>služby pošt</t>
  </si>
  <si>
    <t>spotřeba cenin</t>
  </si>
  <si>
    <t>zpracování mezd, účetnictví</t>
  </si>
  <si>
    <t>0370</t>
  </si>
  <si>
    <t>poradenská činnost</t>
  </si>
  <si>
    <t>školení zaměstnanců</t>
  </si>
  <si>
    <t>revize</t>
  </si>
  <si>
    <t>deratizace, desinsekce</t>
  </si>
  <si>
    <t>0410</t>
  </si>
  <si>
    <t>ochrana objektu</t>
  </si>
  <si>
    <t>odvoz komunálního odpadu</t>
  </si>
  <si>
    <t>odvoz majetku z likvidace</t>
  </si>
  <si>
    <t>nákup DNM</t>
  </si>
  <si>
    <t>věcná režie</t>
  </si>
  <si>
    <t>0470</t>
  </si>
  <si>
    <t>softwarové služby</t>
  </si>
  <si>
    <t>lyžařský výcvik</t>
  </si>
  <si>
    <t>náklady na plavání</t>
  </si>
  <si>
    <t>0500</t>
  </si>
  <si>
    <t>rozbor odpadních vod</t>
  </si>
  <si>
    <t>0510</t>
  </si>
  <si>
    <t xml:space="preserve">ostatní finanč. služby </t>
  </si>
  <si>
    <t>0520</t>
  </si>
  <si>
    <t>služby - projekt                                                        projekt zřizovatele</t>
  </si>
  <si>
    <t>služby - projekt                                                        dlouhodobý projekt</t>
  </si>
  <si>
    <t>0530</t>
  </si>
  <si>
    <t>škola v přírodě - projekt              krátkodobý projekt SMO</t>
  </si>
  <si>
    <t>0540</t>
  </si>
  <si>
    <t>0550</t>
  </si>
  <si>
    <t xml:space="preserve">ostatní slžuby </t>
  </si>
  <si>
    <t>0580</t>
  </si>
  <si>
    <t>nájemné TV-média</t>
  </si>
  <si>
    <t>0590</t>
  </si>
  <si>
    <t>kulturní a sportovní akce</t>
  </si>
  <si>
    <t>0600</t>
  </si>
  <si>
    <t>bankovní poplatky</t>
  </si>
  <si>
    <t>věcná režie zaměstnanců</t>
  </si>
  <si>
    <t>UP - software</t>
  </si>
  <si>
    <t>Účet 518 celkem</t>
  </si>
  <si>
    <t>mzdové náklady                                                                        DČ</t>
  </si>
  <si>
    <t>mzdové náklady - příspěvek zřizovatele</t>
  </si>
  <si>
    <t>mzdové náklady - příspěvek zřizovatele    Administrativní pracovník</t>
  </si>
  <si>
    <t>mzdové prostředky - OON                               krátkodobý projekt SMO</t>
  </si>
  <si>
    <t>mzdové prostředky - projekt (Mob,EU,SR) - dlouhodobý projekt</t>
  </si>
  <si>
    <t>mzdové prostředky - projekt (Mob,EU,SR) - projekt SMO</t>
  </si>
  <si>
    <t>náhrady za dočasnou pracovní neschopnost</t>
  </si>
  <si>
    <t>mzdové náklady</t>
  </si>
  <si>
    <t>náhrady za dočas.prac.neschopnost</t>
  </si>
  <si>
    <t>Účet 521 celkem</t>
  </si>
  <si>
    <t>zákonné soc.a zdrav.pojištění                                   DČ</t>
  </si>
  <si>
    <t>zákonné sociální pojištění - příspěvek zřizovatel</t>
  </si>
  <si>
    <t>zákonné sociální pojištění - příspěvek zřizovatel    Administr. Pracovník</t>
  </si>
  <si>
    <t>zákonné zdravotní pojištění - příspěvek zřizovatele Administr. Pracovník</t>
  </si>
  <si>
    <t>Zák. SP a ZP - projekt (Mob,EU,SR)                krátkodobý projekt SMO</t>
  </si>
  <si>
    <t xml:space="preserve">Zák. SP a ZP - projekt (Mob,EU,SR)                    dlouhodobý projekt </t>
  </si>
  <si>
    <t>zákonné sociální pojištění</t>
  </si>
  <si>
    <t>zákonné zdravot. pojištění</t>
  </si>
  <si>
    <t>Účet 524 celkem</t>
  </si>
  <si>
    <t>náklady na povin.úraz.pojištění</t>
  </si>
  <si>
    <t>Účet 525 celkem</t>
  </si>
  <si>
    <t>příděl do FKSP</t>
  </si>
  <si>
    <t>příděl do FKSP                                     DČ</t>
  </si>
  <si>
    <t>příděl do FKSP - příspěvek zřizovatele</t>
  </si>
  <si>
    <t>příděl do FKSP - příspěvek zřizovatele    Administr. Pracovník</t>
  </si>
  <si>
    <t>lékařské prohlídky</t>
  </si>
  <si>
    <t>výdaje na bezpečnost a ochranu zdraví</t>
  </si>
  <si>
    <t>výdaje na BOZP</t>
  </si>
  <si>
    <t>preventivní lékařské prohlídky</t>
  </si>
  <si>
    <t>Účet 527 celkem</t>
  </si>
  <si>
    <t>ostatní pokuty a penále</t>
  </si>
  <si>
    <t>Účet 542 celkem</t>
  </si>
  <si>
    <t>ostatní náklady                                                                 DČ</t>
  </si>
  <si>
    <t>jiné ostatní náklady</t>
  </si>
  <si>
    <t>technické zhodnocení</t>
  </si>
  <si>
    <t>Účet 549 celkem</t>
  </si>
  <si>
    <t>odpisy budov, staveb</t>
  </si>
  <si>
    <t>odpisy souboru movitých věcí</t>
  </si>
  <si>
    <t>Účet 551 celkem</t>
  </si>
  <si>
    <t>náklady na pořízení DDHM - od 3.tis. - 40 tis.Kč - DČ</t>
  </si>
  <si>
    <t>náklady na pořízení DDHM - od 3.tis. - 40 tis.Kč - inventář</t>
  </si>
  <si>
    <t>náklady na pořízení DDHM - od 3.tis. - 40 tis.Kč - dary</t>
  </si>
  <si>
    <t>náklady na pořízení DDHM - od 3.tis. - 40 tis.Kč - MSK UP</t>
  </si>
  <si>
    <t>Účet 558 celkem</t>
  </si>
  <si>
    <t>ostatní finanční náklady</t>
  </si>
  <si>
    <t>Účet 569 celkem</t>
  </si>
  <si>
    <t>NÁKLADY CELKEM</t>
  </si>
  <si>
    <t>VÝNOSY</t>
  </si>
  <si>
    <t>výnosy z prodeje vlastních výrobků                       DČ</t>
  </si>
  <si>
    <t>Účet 601 celkem</t>
  </si>
  <si>
    <t>0160</t>
  </si>
  <si>
    <t>výnosy z ostatních tržeb                                             DČ</t>
  </si>
  <si>
    <t>0170</t>
  </si>
  <si>
    <t>výnosy za semináře, kurzy                                        DČ</t>
  </si>
  <si>
    <t>0190</t>
  </si>
  <si>
    <t>výnosy ze služeb z pronájmu                                   DČ</t>
  </si>
  <si>
    <t>výnosy ostatní</t>
  </si>
  <si>
    <t>výnosy za lyžařský výcvik - ze záloh od žáků</t>
  </si>
  <si>
    <t>výnosy za školu v přírodě - ze záloh od žáků</t>
  </si>
  <si>
    <t>výnosy od rodičů na kulturní a sportovní akce</t>
  </si>
  <si>
    <t>Účet 602 celkem</t>
  </si>
  <si>
    <t>výnosy z pronájmu nebyt.prostor                         DČ</t>
  </si>
  <si>
    <t>jednorázové pronájmy nebyt. prostor               DČ</t>
  </si>
  <si>
    <t>Účet 603 celkem</t>
  </si>
  <si>
    <t>výbosy za výběr úplaty</t>
  </si>
  <si>
    <t>Účet 609 celkem</t>
  </si>
  <si>
    <t>tržby za pozdní úhradu pronájmů neb.prostor</t>
  </si>
  <si>
    <t>Účet 641 celkem</t>
  </si>
  <si>
    <t>použití fondu odměn</t>
  </si>
  <si>
    <t>použití rezervního fondu</t>
  </si>
  <si>
    <t>použití fondu reprodukce majetku</t>
  </si>
  <si>
    <t>použití ostatních fondů</t>
  </si>
  <si>
    <t>Účet 648 celkem</t>
  </si>
  <si>
    <t>náhrada za manka a škody</t>
  </si>
  <si>
    <t>náhrada za poškozené učebnice</t>
  </si>
  <si>
    <t>náhrada za poškozený majetek</t>
  </si>
  <si>
    <t>přeplatky minulých let</t>
  </si>
  <si>
    <t>jiné ostatní výnosy</t>
  </si>
  <si>
    <t>proúčtování odvodů z odpisů DNM a DHM</t>
  </si>
  <si>
    <t>Účet 649 celkem</t>
  </si>
  <si>
    <t>přijaté úhrady od pojišťovny</t>
  </si>
  <si>
    <t>Účet 669 celkem</t>
  </si>
  <si>
    <t>úrok banka</t>
  </si>
  <si>
    <t>Účet 662 celkem</t>
  </si>
  <si>
    <t>příspěvek na provoz od zřizovatele</t>
  </si>
  <si>
    <t>příspěvek na provoz od zřizovatele - účelový projekt</t>
  </si>
  <si>
    <t>příspěvek na provoz od zřizovatele - administrativní pracovník</t>
  </si>
  <si>
    <t>dotace SMO - zachování pracovních pozic   krátkodobý projekt SMO</t>
  </si>
  <si>
    <t>dotace SMO - krátkodobé projekty               krátkodobý projekt SMO</t>
  </si>
  <si>
    <t xml:space="preserve">dotace SMO - krátkodobé projekty </t>
  </si>
  <si>
    <t>dotace na přímé náklady na vzdělávání</t>
  </si>
  <si>
    <t>0560</t>
  </si>
  <si>
    <t>dotace MŠMT - SR dlouh.projekty    Šablony</t>
  </si>
  <si>
    <t>0750</t>
  </si>
  <si>
    <t>Zaúčt.čas.rozlišení transferu na pořízení DHM v souvislosti s odpisováním</t>
  </si>
  <si>
    <t>Účet 672 celkem</t>
  </si>
  <si>
    <t>příděl do FKSP - projekt                                dlouhodobý projekt</t>
  </si>
  <si>
    <t>příděl do FKSP - projekt                                krátkodobý projekt SMO</t>
  </si>
  <si>
    <t>VÝNOSY CELKEM</t>
  </si>
  <si>
    <t>Mgr. Lenka Holeksová</t>
  </si>
  <si>
    <t>podpis ředitelky</t>
  </si>
  <si>
    <t>…………………………….</t>
  </si>
  <si>
    <t>příspěvek na provoz od zřizovatele - projekt Pohyb s radostí</t>
  </si>
  <si>
    <t>příspěvek na provoz od zřizovatele            kompenzace úplat</t>
  </si>
  <si>
    <t>V Ostravě dne 8. 11. 2019</t>
  </si>
  <si>
    <t>dotace na projekt SMO  dlouhodobý projekt SMO</t>
  </si>
  <si>
    <t>náklady na pořízení DDHM - od 3.tis. - 40 tis.Kč - projekt dlouhodobý SMO</t>
  </si>
  <si>
    <t>materiál - projekt                                       dlouhodobý projekt SMO</t>
  </si>
  <si>
    <t xml:space="preserve">ostatní služby </t>
  </si>
  <si>
    <t>xxxxx</t>
  </si>
  <si>
    <t>náklady na povin.úraz.pojištění        krátkodobý projekt SMO</t>
  </si>
  <si>
    <t xml:space="preserve">materiál - projekt                                     dlouhodobý projekt Šablony                                       </t>
  </si>
  <si>
    <t>cestovné - projekt Šablony</t>
  </si>
  <si>
    <t>služby - projekt                                                        dlouhodobý projekt Šablony</t>
  </si>
  <si>
    <t>mzdové prostředky - projekt (Mob,EU,SR) - dlouhodobý projekt Šablony</t>
  </si>
  <si>
    <t>Zák. SP a ZP - projekt (Mob,EU,SR)                dlouhodobý projekt Šablony</t>
  </si>
  <si>
    <t xml:space="preserve">náklady na pořízení DDHM - od 3.tis. - 40 tis.Kč - projekt dlouhodobý </t>
  </si>
  <si>
    <t>příděl do FKSP - projekt                                dlouhodobý projekt Šablony</t>
  </si>
  <si>
    <t>škola v přírodě</t>
  </si>
  <si>
    <t xml:space="preserve">DDHM od 1 500 - 2 999,99 Kč                </t>
  </si>
  <si>
    <t>zákonné zdravotní pojištění - příspěvek zřizovatel</t>
  </si>
  <si>
    <t>očekávaná skutečnost rok 2019</t>
  </si>
  <si>
    <t>schválený rozpočet rok 2019</t>
  </si>
  <si>
    <t>návrh rozpočtu na rok 2020</t>
  </si>
  <si>
    <t>kontrolní součet:</t>
  </si>
  <si>
    <t>příspěvek na provoz od zřizovatele - odpisy movitého majetku</t>
  </si>
  <si>
    <t>ŠvP</t>
  </si>
  <si>
    <t>Schválený rozpočet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</si>
</sst>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" xfId="1" applyNumberFormat="1" applyFont="1" applyBorder="1" applyAlignment="1">
      <alignment horizontal="right"/>
    </xf>
    <xf numFmtId="0" fontId="0" fillId="0" borderId="0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5"/>
  <sheetViews>
    <sheetView tabSelected="1" zoomScaleNormal="100" workbookViewId="0">
      <selection activeCell="A4" sqref="A4"/>
    </sheetView>
  </sheetViews>
  <sheetFormatPr defaultRowHeight="15" x14ac:dyDescent="0.25"/>
  <cols>
    <col min="2" max="2" width="10.42578125" style="4" bestFit="1" customWidth="1"/>
    <col min="3" max="3" width="9.140625" style="3"/>
    <col min="4" max="4" width="65.5703125" customWidth="1"/>
    <col min="5" max="7" width="15.7109375" customWidth="1"/>
  </cols>
  <sheetData>
    <row r="2" spans="1:7" x14ac:dyDescent="0.25">
      <c r="A2" t="s">
        <v>0</v>
      </c>
    </row>
    <row r="4" spans="1:7" ht="15.75" x14ac:dyDescent="0.25">
      <c r="A4" s="1" t="s">
        <v>250</v>
      </c>
    </row>
    <row r="6" spans="1:7" x14ac:dyDescent="0.25">
      <c r="A6" s="2" t="s">
        <v>1</v>
      </c>
    </row>
    <row r="7" spans="1:7" ht="15" customHeight="1" x14ac:dyDescent="0.25">
      <c r="A7" s="29" t="s">
        <v>2</v>
      </c>
      <c r="B7" s="30" t="s">
        <v>3</v>
      </c>
      <c r="C7" s="29" t="s">
        <v>4</v>
      </c>
      <c r="D7" s="31" t="s">
        <v>5</v>
      </c>
      <c r="E7" s="24" t="s">
        <v>245</v>
      </c>
      <c r="F7" s="28" t="s">
        <v>244</v>
      </c>
      <c r="G7" s="23" t="s">
        <v>246</v>
      </c>
    </row>
    <row r="8" spans="1:7" ht="28.5" customHeight="1" x14ac:dyDescent="0.25">
      <c r="A8" s="29"/>
      <c r="B8" s="30"/>
      <c r="C8" s="29"/>
      <c r="D8" s="31"/>
      <c r="E8" s="25"/>
      <c r="F8" s="28"/>
      <c r="G8" s="23"/>
    </row>
    <row r="9" spans="1:7" x14ac:dyDescent="0.25">
      <c r="A9" s="6">
        <v>501</v>
      </c>
      <c r="B9" s="7" t="s">
        <v>6</v>
      </c>
      <c r="C9" s="5"/>
      <c r="D9" s="6" t="s">
        <v>12</v>
      </c>
      <c r="E9" s="6">
        <v>15</v>
      </c>
      <c r="F9" s="6">
        <v>5</v>
      </c>
      <c r="G9" s="6">
        <v>5</v>
      </c>
    </row>
    <row r="10" spans="1:7" x14ac:dyDescent="0.25">
      <c r="A10" s="6">
        <v>501</v>
      </c>
      <c r="B10" s="7" t="s">
        <v>7</v>
      </c>
      <c r="C10" s="5"/>
      <c r="D10" s="6" t="s">
        <v>13</v>
      </c>
      <c r="E10" s="6">
        <v>1</v>
      </c>
      <c r="F10" s="6">
        <v>5</v>
      </c>
      <c r="G10" s="6">
        <v>5</v>
      </c>
    </row>
    <row r="11" spans="1:7" x14ac:dyDescent="0.25">
      <c r="A11" s="6">
        <v>501</v>
      </c>
      <c r="B11" s="7" t="s">
        <v>8</v>
      </c>
      <c r="C11" s="5"/>
      <c r="D11" s="6" t="s">
        <v>14</v>
      </c>
      <c r="E11" s="6">
        <v>2</v>
      </c>
      <c r="F11" s="6">
        <v>2</v>
      </c>
      <c r="G11" s="6">
        <v>2</v>
      </c>
    </row>
    <row r="12" spans="1:7" x14ac:dyDescent="0.25">
      <c r="A12" s="6">
        <v>501</v>
      </c>
      <c r="B12" s="7" t="s">
        <v>9</v>
      </c>
      <c r="C12" s="5"/>
      <c r="D12" s="6" t="s">
        <v>15</v>
      </c>
      <c r="E12" s="6">
        <v>15</v>
      </c>
      <c r="F12" s="6">
        <v>10</v>
      </c>
      <c r="G12" s="6">
        <v>10</v>
      </c>
    </row>
    <row r="13" spans="1:7" x14ac:dyDescent="0.25">
      <c r="A13" s="6">
        <v>501</v>
      </c>
      <c r="B13" s="8" t="s">
        <v>10</v>
      </c>
      <c r="C13" s="5"/>
      <c r="D13" s="6" t="s">
        <v>11</v>
      </c>
      <c r="E13" s="6">
        <v>10</v>
      </c>
      <c r="F13" s="6">
        <v>20</v>
      </c>
      <c r="G13" s="6">
        <v>20</v>
      </c>
    </row>
    <row r="14" spans="1:7" x14ac:dyDescent="0.25">
      <c r="A14" s="6">
        <v>501</v>
      </c>
      <c r="B14" s="7" t="s">
        <v>16</v>
      </c>
      <c r="C14" s="5"/>
      <c r="D14" s="6" t="s">
        <v>17</v>
      </c>
      <c r="E14" s="6">
        <v>15</v>
      </c>
      <c r="F14" s="6">
        <v>17</v>
      </c>
      <c r="G14" s="6">
        <v>15</v>
      </c>
    </row>
    <row r="15" spans="1:7" x14ac:dyDescent="0.25">
      <c r="A15" s="6">
        <v>501</v>
      </c>
      <c r="B15" s="7" t="s">
        <v>18</v>
      </c>
      <c r="C15" s="5"/>
      <c r="D15" s="6" t="s">
        <v>19</v>
      </c>
      <c r="E15" s="6">
        <v>10</v>
      </c>
      <c r="F15" s="6">
        <v>10</v>
      </c>
      <c r="G15" s="6">
        <v>10</v>
      </c>
    </row>
    <row r="16" spans="1:7" x14ac:dyDescent="0.25">
      <c r="A16" s="6">
        <v>501</v>
      </c>
      <c r="B16" s="7" t="s">
        <v>20</v>
      </c>
      <c r="C16" s="5"/>
      <c r="D16" s="6" t="s">
        <v>21</v>
      </c>
      <c r="E16" s="6">
        <v>15</v>
      </c>
      <c r="F16" s="6">
        <v>20</v>
      </c>
      <c r="G16" s="6">
        <v>20</v>
      </c>
    </row>
    <row r="17" spans="1:7" x14ac:dyDescent="0.25">
      <c r="A17" s="6">
        <v>501</v>
      </c>
      <c r="B17" s="7" t="s">
        <v>22</v>
      </c>
      <c r="C17" s="5"/>
      <c r="D17" s="6" t="s">
        <v>23</v>
      </c>
      <c r="E17" s="6">
        <v>10</v>
      </c>
      <c r="F17" s="6">
        <v>25</v>
      </c>
      <c r="G17" s="6">
        <v>25</v>
      </c>
    </row>
    <row r="18" spans="1:7" x14ac:dyDescent="0.25">
      <c r="A18" s="6">
        <v>501</v>
      </c>
      <c r="B18" s="7" t="s">
        <v>24</v>
      </c>
      <c r="C18" s="5"/>
      <c r="D18" s="6" t="s">
        <v>25</v>
      </c>
      <c r="E18" s="6">
        <v>5</v>
      </c>
      <c r="F18" s="6">
        <v>5</v>
      </c>
      <c r="G18" s="6">
        <v>5</v>
      </c>
    </row>
    <row r="19" spans="1:7" x14ac:dyDescent="0.25">
      <c r="A19" s="6">
        <v>501</v>
      </c>
      <c r="B19" s="7" t="s">
        <v>26</v>
      </c>
      <c r="C19" s="5"/>
      <c r="D19" s="6" t="s">
        <v>27</v>
      </c>
      <c r="E19" s="6">
        <v>0</v>
      </c>
      <c r="F19" s="6">
        <v>0</v>
      </c>
      <c r="G19" s="6">
        <v>0</v>
      </c>
    </row>
    <row r="20" spans="1:7" x14ac:dyDescent="0.25">
      <c r="A20" s="6">
        <v>501</v>
      </c>
      <c r="B20" s="7" t="s">
        <v>28</v>
      </c>
      <c r="C20" s="5"/>
      <c r="D20" s="6" t="s">
        <v>29</v>
      </c>
      <c r="E20" s="6">
        <v>0</v>
      </c>
      <c r="F20" s="6">
        <v>50</v>
      </c>
      <c r="G20" s="6">
        <v>0</v>
      </c>
    </row>
    <row r="21" spans="1:7" x14ac:dyDescent="0.25">
      <c r="A21" s="6">
        <v>501</v>
      </c>
      <c r="B21" s="7" t="s">
        <v>30</v>
      </c>
      <c r="C21" s="5"/>
      <c r="D21" s="6" t="s">
        <v>31</v>
      </c>
      <c r="E21" s="6">
        <v>20</v>
      </c>
      <c r="F21" s="6">
        <v>25</v>
      </c>
      <c r="G21" s="6">
        <v>30</v>
      </c>
    </row>
    <row r="22" spans="1:7" x14ac:dyDescent="0.25">
      <c r="A22" s="6">
        <v>501</v>
      </c>
      <c r="B22" s="7" t="s">
        <v>30</v>
      </c>
      <c r="C22" s="5"/>
      <c r="D22" s="6" t="s">
        <v>32</v>
      </c>
      <c r="E22" s="6">
        <v>0</v>
      </c>
      <c r="F22" s="6">
        <v>0</v>
      </c>
      <c r="G22" s="6">
        <v>0</v>
      </c>
    </row>
    <row r="23" spans="1:7" x14ac:dyDescent="0.25">
      <c r="A23" s="6">
        <v>501</v>
      </c>
      <c r="B23" s="7" t="s">
        <v>33</v>
      </c>
      <c r="C23" s="18"/>
      <c r="D23" s="6" t="s">
        <v>242</v>
      </c>
      <c r="E23" s="6">
        <v>40</v>
      </c>
      <c r="F23" s="6">
        <v>40</v>
      </c>
      <c r="G23" s="6">
        <v>60</v>
      </c>
    </row>
    <row r="24" spans="1:7" x14ac:dyDescent="0.25">
      <c r="A24" s="6">
        <v>501</v>
      </c>
      <c r="B24" s="7" t="s">
        <v>33</v>
      </c>
      <c r="C24" s="5"/>
      <c r="D24" s="6" t="s">
        <v>34</v>
      </c>
      <c r="E24" s="6">
        <v>0</v>
      </c>
      <c r="F24" s="6">
        <v>0</v>
      </c>
      <c r="G24" s="6">
        <v>0</v>
      </c>
    </row>
    <row r="25" spans="1:7" x14ac:dyDescent="0.25">
      <c r="A25" s="6">
        <v>501</v>
      </c>
      <c r="B25" s="7" t="s">
        <v>33</v>
      </c>
      <c r="C25" s="5"/>
      <c r="D25" s="6" t="s">
        <v>35</v>
      </c>
      <c r="E25" s="6">
        <v>0</v>
      </c>
      <c r="F25" s="6">
        <v>19</v>
      </c>
      <c r="G25" s="6">
        <v>0</v>
      </c>
    </row>
    <row r="26" spans="1:7" x14ac:dyDescent="0.25">
      <c r="A26" s="6">
        <v>501</v>
      </c>
      <c r="B26" s="7" t="s">
        <v>33</v>
      </c>
      <c r="C26" s="5"/>
      <c r="D26" s="6" t="s">
        <v>34</v>
      </c>
      <c r="E26" s="6">
        <v>0</v>
      </c>
      <c r="F26" s="6">
        <v>0</v>
      </c>
      <c r="G26" s="6">
        <v>0</v>
      </c>
    </row>
    <row r="27" spans="1:7" x14ac:dyDescent="0.25">
      <c r="A27" s="6">
        <v>501</v>
      </c>
      <c r="B27" s="7" t="s">
        <v>36</v>
      </c>
      <c r="C27" s="5"/>
      <c r="D27" s="6" t="s">
        <v>37</v>
      </c>
      <c r="E27" s="6">
        <v>0</v>
      </c>
      <c r="F27" s="6">
        <v>1</v>
      </c>
      <c r="G27" s="6">
        <v>0</v>
      </c>
    </row>
    <row r="28" spans="1:7" x14ac:dyDescent="0.25">
      <c r="A28" s="6">
        <v>501</v>
      </c>
      <c r="B28" s="7" t="s">
        <v>38</v>
      </c>
      <c r="C28" s="5"/>
      <c r="D28" s="6" t="s">
        <v>39</v>
      </c>
      <c r="E28" s="6">
        <v>1</v>
      </c>
      <c r="F28" s="6">
        <v>1</v>
      </c>
      <c r="G28" s="6">
        <v>1</v>
      </c>
    </row>
    <row r="29" spans="1:7" x14ac:dyDescent="0.25">
      <c r="A29" s="6">
        <v>501</v>
      </c>
      <c r="B29" s="7" t="s">
        <v>40</v>
      </c>
      <c r="C29" s="5"/>
      <c r="D29" s="6" t="s">
        <v>41</v>
      </c>
      <c r="E29" s="6">
        <v>20</v>
      </c>
      <c r="F29" s="6">
        <v>25</v>
      </c>
      <c r="G29" s="6">
        <v>20</v>
      </c>
    </row>
    <row r="30" spans="1:7" x14ac:dyDescent="0.25">
      <c r="A30" s="6">
        <v>501</v>
      </c>
      <c r="B30" s="7" t="s">
        <v>42</v>
      </c>
      <c r="C30" s="5">
        <v>100</v>
      </c>
      <c r="D30" s="6" t="s">
        <v>43</v>
      </c>
      <c r="E30" s="6">
        <v>35</v>
      </c>
      <c r="F30" s="6">
        <v>30</v>
      </c>
      <c r="G30" s="6">
        <v>36</v>
      </c>
    </row>
    <row r="31" spans="1:7" x14ac:dyDescent="0.25">
      <c r="A31" s="6">
        <v>501</v>
      </c>
      <c r="B31" s="7" t="s">
        <v>42</v>
      </c>
      <c r="C31" s="5">
        <v>2019</v>
      </c>
      <c r="D31" s="6" t="s">
        <v>43</v>
      </c>
      <c r="E31" s="6">
        <v>3</v>
      </c>
      <c r="F31" s="6">
        <v>3</v>
      </c>
      <c r="G31" s="6">
        <v>3</v>
      </c>
    </row>
    <row r="32" spans="1:7" x14ac:dyDescent="0.25">
      <c r="A32" s="6">
        <v>501</v>
      </c>
      <c r="B32" s="7" t="s">
        <v>42</v>
      </c>
      <c r="C32" s="5">
        <v>118</v>
      </c>
      <c r="D32" s="6" t="s">
        <v>230</v>
      </c>
      <c r="E32" s="6">
        <v>0</v>
      </c>
      <c r="F32" s="6">
        <v>19</v>
      </c>
      <c r="G32" s="6">
        <v>0</v>
      </c>
    </row>
    <row r="33" spans="1:7" x14ac:dyDescent="0.25">
      <c r="A33" s="6">
        <v>501</v>
      </c>
      <c r="B33" s="7" t="s">
        <v>42</v>
      </c>
      <c r="C33" s="5">
        <v>119</v>
      </c>
      <c r="D33" s="6" t="s">
        <v>44</v>
      </c>
      <c r="E33" s="6">
        <v>0</v>
      </c>
      <c r="F33" s="6">
        <v>35</v>
      </c>
      <c r="G33" s="6">
        <v>0</v>
      </c>
    </row>
    <row r="34" spans="1:7" x14ac:dyDescent="0.25">
      <c r="A34" s="6">
        <v>501</v>
      </c>
      <c r="B34" s="7" t="s">
        <v>42</v>
      </c>
      <c r="C34" s="5"/>
      <c r="D34" s="6" t="s">
        <v>44</v>
      </c>
      <c r="E34" s="6">
        <v>0</v>
      </c>
      <c r="F34" s="6">
        <v>46</v>
      </c>
      <c r="G34" s="6">
        <v>0</v>
      </c>
    </row>
    <row r="35" spans="1:7" x14ac:dyDescent="0.25">
      <c r="A35" s="6">
        <v>501</v>
      </c>
      <c r="B35" s="7" t="s">
        <v>42</v>
      </c>
      <c r="C35" s="17"/>
      <c r="D35" s="6" t="s">
        <v>234</v>
      </c>
      <c r="E35" s="6">
        <v>0</v>
      </c>
      <c r="F35" s="6">
        <v>49</v>
      </c>
      <c r="G35" s="6">
        <v>0</v>
      </c>
    </row>
    <row r="36" spans="1:7" x14ac:dyDescent="0.25">
      <c r="A36" s="6">
        <v>501</v>
      </c>
      <c r="B36" s="7" t="s">
        <v>45</v>
      </c>
      <c r="C36" s="5"/>
      <c r="D36" s="6" t="s">
        <v>46</v>
      </c>
      <c r="E36" s="6">
        <v>33</v>
      </c>
      <c r="F36" s="6">
        <v>45</v>
      </c>
      <c r="G36" s="6">
        <v>33</v>
      </c>
    </row>
    <row r="37" spans="1:7" x14ac:dyDescent="0.25">
      <c r="A37" s="6">
        <v>501</v>
      </c>
      <c r="B37" s="7" t="s">
        <v>47</v>
      </c>
      <c r="C37" s="5"/>
      <c r="D37" s="6" t="s">
        <v>48</v>
      </c>
      <c r="E37" s="6">
        <v>2</v>
      </c>
      <c r="F37" s="6">
        <v>1</v>
      </c>
      <c r="G37" s="6">
        <v>2</v>
      </c>
    </row>
    <row r="38" spans="1:7" x14ac:dyDescent="0.25">
      <c r="A38" s="6">
        <v>501</v>
      </c>
      <c r="B38" s="7" t="s">
        <v>49</v>
      </c>
      <c r="C38" s="5"/>
      <c r="D38" s="6" t="s">
        <v>50</v>
      </c>
      <c r="E38" s="6">
        <v>3</v>
      </c>
      <c r="F38" s="6">
        <v>4</v>
      </c>
      <c r="G38" s="6">
        <v>3</v>
      </c>
    </row>
    <row r="39" spans="1:7" x14ac:dyDescent="0.25">
      <c r="A39" s="6">
        <v>501</v>
      </c>
      <c r="B39" s="7" t="s">
        <v>51</v>
      </c>
      <c r="C39" s="5">
        <v>33353</v>
      </c>
      <c r="D39" s="6" t="s">
        <v>52</v>
      </c>
      <c r="E39" s="6">
        <v>12</v>
      </c>
      <c r="F39" s="6">
        <v>17</v>
      </c>
      <c r="G39" s="6">
        <v>19</v>
      </c>
    </row>
    <row r="40" spans="1:7" x14ac:dyDescent="0.25">
      <c r="A40" s="6">
        <v>501</v>
      </c>
      <c r="B40" s="7" t="s">
        <v>53</v>
      </c>
      <c r="C40" s="5">
        <v>33353</v>
      </c>
      <c r="D40" s="6" t="s">
        <v>54</v>
      </c>
      <c r="E40" s="6">
        <v>0</v>
      </c>
      <c r="F40" s="6">
        <v>0</v>
      </c>
      <c r="G40" s="6">
        <v>0</v>
      </c>
    </row>
    <row r="41" spans="1:7" x14ac:dyDescent="0.25">
      <c r="A41" s="6">
        <v>501</v>
      </c>
      <c r="B41" s="7" t="s">
        <v>55</v>
      </c>
      <c r="C41" s="5">
        <v>33353</v>
      </c>
      <c r="D41" s="6" t="s">
        <v>56</v>
      </c>
      <c r="E41" s="6">
        <v>15</v>
      </c>
      <c r="F41" s="6">
        <v>16</v>
      </c>
      <c r="G41" s="6">
        <v>18</v>
      </c>
    </row>
    <row r="42" spans="1:7" x14ac:dyDescent="0.25">
      <c r="A42" s="6">
        <v>501</v>
      </c>
      <c r="B42" s="7" t="s">
        <v>57</v>
      </c>
      <c r="C42" s="5">
        <v>33353</v>
      </c>
      <c r="D42" s="6" t="s">
        <v>41</v>
      </c>
      <c r="E42" s="6">
        <v>20</v>
      </c>
      <c r="F42" s="6">
        <v>20</v>
      </c>
      <c r="G42" s="6">
        <v>22</v>
      </c>
    </row>
    <row r="43" spans="1:7" x14ac:dyDescent="0.25">
      <c r="A43" s="6">
        <v>501</v>
      </c>
      <c r="B43" s="7" t="s">
        <v>58</v>
      </c>
      <c r="C43" s="5">
        <v>33353</v>
      </c>
      <c r="D43" s="6" t="s">
        <v>31</v>
      </c>
      <c r="E43" s="6">
        <v>0</v>
      </c>
      <c r="F43" s="6">
        <v>0</v>
      </c>
      <c r="G43" s="6">
        <v>0</v>
      </c>
    </row>
    <row r="44" spans="1:7" x14ac:dyDescent="0.25">
      <c r="A44" s="6">
        <v>501</v>
      </c>
      <c r="B44" s="7" t="s">
        <v>59</v>
      </c>
      <c r="C44" s="5">
        <v>33353</v>
      </c>
      <c r="D44" s="6" t="s">
        <v>60</v>
      </c>
      <c r="E44" s="6">
        <v>0</v>
      </c>
      <c r="F44" s="6">
        <v>0</v>
      </c>
      <c r="G44" s="6">
        <v>0</v>
      </c>
    </row>
    <row r="45" spans="1:7" x14ac:dyDescent="0.25">
      <c r="A45" s="26" t="s">
        <v>61</v>
      </c>
      <c r="B45" s="26"/>
      <c r="C45" s="26"/>
      <c r="D45" s="26"/>
      <c r="E45" s="6">
        <f xml:space="preserve"> SUM(E9:E44)</f>
        <v>302</v>
      </c>
      <c r="F45" s="6">
        <f>SUM(F9:F44)</f>
        <v>565</v>
      </c>
      <c r="G45" s="6">
        <f>SUM(G9:G44)</f>
        <v>364</v>
      </c>
    </row>
    <row r="48" spans="1:7" x14ac:dyDescent="0.25">
      <c r="A48" s="6">
        <v>502</v>
      </c>
      <c r="B48" s="7" t="s">
        <v>6</v>
      </c>
      <c r="C48" s="5"/>
      <c r="D48" s="6" t="s">
        <v>62</v>
      </c>
      <c r="E48" s="6">
        <v>15</v>
      </c>
      <c r="F48" s="6">
        <v>15</v>
      </c>
      <c r="G48" s="6">
        <v>15</v>
      </c>
    </row>
    <row r="49" spans="1:7" x14ac:dyDescent="0.25">
      <c r="A49" s="6">
        <v>502</v>
      </c>
      <c r="B49" s="7" t="s">
        <v>7</v>
      </c>
      <c r="C49" s="5"/>
      <c r="D49" s="6" t="s">
        <v>63</v>
      </c>
      <c r="E49" s="6">
        <v>10</v>
      </c>
      <c r="F49" s="6">
        <v>7</v>
      </c>
      <c r="G49" s="6">
        <v>7</v>
      </c>
    </row>
    <row r="50" spans="1:7" x14ac:dyDescent="0.25">
      <c r="A50" s="6">
        <v>502</v>
      </c>
      <c r="B50" s="7" t="s">
        <v>64</v>
      </c>
      <c r="C50" s="5"/>
      <c r="D50" s="6" t="s">
        <v>65</v>
      </c>
      <c r="E50" s="6">
        <v>40</v>
      </c>
      <c r="F50" s="6">
        <v>40</v>
      </c>
      <c r="G50" s="6">
        <v>40</v>
      </c>
    </row>
    <row r="51" spans="1:7" x14ac:dyDescent="0.25">
      <c r="A51" s="6">
        <v>502</v>
      </c>
      <c r="B51" s="7" t="s">
        <v>16</v>
      </c>
      <c r="C51" s="5"/>
      <c r="D51" s="6" t="s">
        <v>66</v>
      </c>
      <c r="E51" s="6">
        <v>145</v>
      </c>
      <c r="F51" s="6">
        <v>150</v>
      </c>
      <c r="G51" s="6">
        <v>150</v>
      </c>
    </row>
    <row r="52" spans="1:7" x14ac:dyDescent="0.25">
      <c r="A52" s="6">
        <v>502</v>
      </c>
      <c r="B52" s="7" t="s">
        <v>18</v>
      </c>
      <c r="C52" s="5"/>
      <c r="D52" s="6" t="s">
        <v>67</v>
      </c>
      <c r="E52" s="6">
        <v>70</v>
      </c>
      <c r="F52" s="6">
        <v>70</v>
      </c>
      <c r="G52" s="6">
        <v>70</v>
      </c>
    </row>
    <row r="53" spans="1:7" x14ac:dyDescent="0.25">
      <c r="A53" s="6">
        <v>502</v>
      </c>
      <c r="B53" s="7" t="s">
        <v>20</v>
      </c>
      <c r="C53" s="5"/>
      <c r="D53" s="6" t="s">
        <v>68</v>
      </c>
      <c r="E53" s="6">
        <v>0</v>
      </c>
      <c r="F53" s="6">
        <v>0</v>
      </c>
      <c r="G53" s="6">
        <v>0</v>
      </c>
    </row>
    <row r="54" spans="1:7" x14ac:dyDescent="0.25">
      <c r="A54" s="6">
        <v>502</v>
      </c>
      <c r="B54" s="7" t="s">
        <v>22</v>
      </c>
      <c r="C54" s="5"/>
      <c r="D54" s="6" t="s">
        <v>69</v>
      </c>
      <c r="E54" s="6">
        <v>460</v>
      </c>
      <c r="F54" s="6">
        <v>495</v>
      </c>
      <c r="G54" s="6">
        <v>495</v>
      </c>
    </row>
    <row r="55" spans="1:7" x14ac:dyDescent="0.25">
      <c r="A55" s="6">
        <v>502</v>
      </c>
      <c r="B55" s="7" t="s">
        <v>24</v>
      </c>
      <c r="C55" s="5"/>
      <c r="D55" s="6" t="s">
        <v>70</v>
      </c>
      <c r="E55" s="6">
        <v>0</v>
      </c>
      <c r="F55" s="6">
        <v>0</v>
      </c>
      <c r="G55" s="6">
        <v>0</v>
      </c>
    </row>
    <row r="56" spans="1:7" x14ac:dyDescent="0.25">
      <c r="A56" s="26" t="s">
        <v>71</v>
      </c>
      <c r="B56" s="26"/>
      <c r="C56" s="26"/>
      <c r="D56" s="26"/>
      <c r="E56" s="6">
        <f xml:space="preserve"> SUM(E48:E55)</f>
        <v>740</v>
      </c>
      <c r="F56" s="6">
        <f>SUM(F48:F55)</f>
        <v>777</v>
      </c>
      <c r="G56" s="6">
        <f>SUM(G48:G55)</f>
        <v>777</v>
      </c>
    </row>
    <row r="57" spans="1:7" x14ac:dyDescent="0.25">
      <c r="A57" s="9"/>
      <c r="B57" s="10"/>
      <c r="C57" s="11"/>
      <c r="D57" s="9"/>
      <c r="E57" s="9"/>
      <c r="F57" s="9"/>
    </row>
    <row r="59" spans="1:7" x14ac:dyDescent="0.25">
      <c r="A59" s="6">
        <v>511</v>
      </c>
      <c r="B59" s="7" t="s">
        <v>10</v>
      </c>
      <c r="C59" s="5"/>
      <c r="D59" s="6" t="s">
        <v>72</v>
      </c>
      <c r="E59" s="6">
        <v>100</v>
      </c>
      <c r="F59" s="6">
        <v>70</v>
      </c>
      <c r="G59" s="6">
        <v>200</v>
      </c>
    </row>
    <row r="60" spans="1:7" x14ac:dyDescent="0.25">
      <c r="A60" s="26" t="s">
        <v>73</v>
      </c>
      <c r="B60" s="26"/>
      <c r="C60" s="26"/>
      <c r="D60" s="26"/>
      <c r="E60" s="6">
        <f xml:space="preserve"> SUM(E59)</f>
        <v>100</v>
      </c>
      <c r="F60" s="6">
        <f t="shared" ref="F60:G60" si="0" xml:space="preserve"> SUM(F59)</f>
        <v>70</v>
      </c>
      <c r="G60" s="6">
        <f t="shared" si="0"/>
        <v>200</v>
      </c>
    </row>
    <row r="63" spans="1:7" x14ac:dyDescent="0.25">
      <c r="A63" s="6">
        <v>512</v>
      </c>
      <c r="B63" s="7" t="s">
        <v>10</v>
      </c>
      <c r="C63" s="5"/>
      <c r="D63" s="6" t="s">
        <v>74</v>
      </c>
      <c r="E63" s="6">
        <v>0</v>
      </c>
      <c r="F63" s="6">
        <v>2</v>
      </c>
      <c r="G63" s="6">
        <v>2</v>
      </c>
    </row>
    <row r="64" spans="1:7" x14ac:dyDescent="0.25">
      <c r="A64" s="6">
        <v>512</v>
      </c>
      <c r="B64" s="7" t="s">
        <v>33</v>
      </c>
      <c r="C64" s="5"/>
      <c r="D64" s="6" t="s">
        <v>235</v>
      </c>
      <c r="E64" s="6">
        <v>0</v>
      </c>
      <c r="F64" s="6">
        <v>2</v>
      </c>
      <c r="G64" s="6">
        <v>0</v>
      </c>
    </row>
    <row r="65" spans="1:7" x14ac:dyDescent="0.25">
      <c r="A65" s="6">
        <v>512</v>
      </c>
      <c r="B65" s="7" t="s">
        <v>75</v>
      </c>
      <c r="C65" s="5">
        <v>33353</v>
      </c>
      <c r="D65" s="6" t="s">
        <v>76</v>
      </c>
      <c r="E65" s="6">
        <v>24</v>
      </c>
      <c r="F65" s="6">
        <v>25</v>
      </c>
      <c r="G65" s="6">
        <v>28</v>
      </c>
    </row>
    <row r="66" spans="1:7" x14ac:dyDescent="0.25">
      <c r="A66" s="26" t="s">
        <v>77</v>
      </c>
      <c r="B66" s="26"/>
      <c r="C66" s="26"/>
      <c r="D66" s="26"/>
      <c r="E66" s="6">
        <f>SUM(E63:E65)</f>
        <v>24</v>
      </c>
      <c r="F66" s="6">
        <f>SUM(F63:F65)</f>
        <v>29</v>
      </c>
      <c r="G66" s="6">
        <f>SUM(G63:G65)</f>
        <v>30</v>
      </c>
    </row>
    <row r="69" spans="1:7" x14ac:dyDescent="0.25">
      <c r="A69" s="6">
        <v>513</v>
      </c>
      <c r="B69" s="7" t="s">
        <v>10</v>
      </c>
      <c r="C69" s="5"/>
      <c r="D69" s="6" t="s">
        <v>78</v>
      </c>
      <c r="E69" s="6">
        <v>0</v>
      </c>
      <c r="F69" s="6">
        <v>0</v>
      </c>
      <c r="G69" s="6">
        <v>0</v>
      </c>
    </row>
    <row r="70" spans="1:7" x14ac:dyDescent="0.25">
      <c r="A70" s="26" t="s">
        <v>79</v>
      </c>
      <c r="B70" s="26"/>
      <c r="C70" s="26"/>
      <c r="D70" s="26"/>
      <c r="E70" s="6">
        <f xml:space="preserve"> SUM(E69)</f>
        <v>0</v>
      </c>
      <c r="F70" s="6">
        <f>SUM(F69)</f>
        <v>0</v>
      </c>
      <c r="G70" s="6">
        <f>SUM(G69)</f>
        <v>0</v>
      </c>
    </row>
    <row r="73" spans="1:7" x14ac:dyDescent="0.25">
      <c r="A73" s="6">
        <v>518</v>
      </c>
      <c r="B73" s="7" t="s">
        <v>6</v>
      </c>
      <c r="C73" s="5"/>
      <c r="D73" s="6" t="s">
        <v>80</v>
      </c>
      <c r="E73" s="6">
        <v>2</v>
      </c>
      <c r="F73" s="6">
        <v>4</v>
      </c>
      <c r="G73" s="6">
        <v>4</v>
      </c>
    </row>
    <row r="74" spans="1:7" x14ac:dyDescent="0.25">
      <c r="A74" s="6">
        <v>518</v>
      </c>
      <c r="B74" s="7" t="s">
        <v>10</v>
      </c>
      <c r="C74" s="5"/>
      <c r="D74" s="6" t="s">
        <v>81</v>
      </c>
      <c r="E74" s="6">
        <v>20</v>
      </c>
      <c r="F74" s="6">
        <v>15</v>
      </c>
      <c r="G74" s="6">
        <v>15</v>
      </c>
    </row>
    <row r="75" spans="1:7" x14ac:dyDescent="0.25">
      <c r="A75" s="6">
        <v>518</v>
      </c>
      <c r="B75" s="7" t="s">
        <v>16</v>
      </c>
      <c r="C75" s="5"/>
      <c r="D75" s="6" t="s">
        <v>82</v>
      </c>
      <c r="E75" s="6">
        <v>0</v>
      </c>
      <c r="F75" s="6">
        <v>0</v>
      </c>
      <c r="G75" s="6">
        <v>0</v>
      </c>
    </row>
    <row r="76" spans="1:7" x14ac:dyDescent="0.25">
      <c r="A76" s="6">
        <v>518</v>
      </c>
      <c r="B76" s="7" t="s">
        <v>18</v>
      </c>
      <c r="C76" s="5"/>
      <c r="D76" s="6" t="s">
        <v>83</v>
      </c>
      <c r="E76" s="6">
        <v>6</v>
      </c>
      <c r="F76" s="6">
        <v>6</v>
      </c>
      <c r="G76" s="6">
        <v>6</v>
      </c>
    </row>
    <row r="77" spans="1:7" x14ac:dyDescent="0.25">
      <c r="A77" s="6">
        <v>518</v>
      </c>
      <c r="B77" s="7" t="s">
        <v>20</v>
      </c>
      <c r="C77" s="5"/>
      <c r="D77" s="6" t="s">
        <v>84</v>
      </c>
      <c r="E77" s="6">
        <v>2</v>
      </c>
      <c r="F77" s="6">
        <v>2</v>
      </c>
      <c r="G77" s="6">
        <v>2</v>
      </c>
    </row>
    <row r="78" spans="1:7" x14ac:dyDescent="0.25">
      <c r="A78" s="6">
        <v>518</v>
      </c>
      <c r="B78" s="7" t="s">
        <v>22</v>
      </c>
      <c r="C78" s="5"/>
      <c r="D78" s="6" t="s">
        <v>85</v>
      </c>
      <c r="E78" s="6">
        <v>0</v>
      </c>
      <c r="F78" s="6">
        <v>0</v>
      </c>
      <c r="G78" s="6">
        <v>0</v>
      </c>
    </row>
    <row r="79" spans="1:7" x14ac:dyDescent="0.25">
      <c r="A79" s="6">
        <v>518</v>
      </c>
      <c r="B79" s="7" t="s">
        <v>26</v>
      </c>
      <c r="C79" s="5"/>
      <c r="D79" s="6" t="s">
        <v>86</v>
      </c>
      <c r="E79" s="6">
        <v>200</v>
      </c>
      <c r="F79" s="6">
        <v>200</v>
      </c>
      <c r="G79" s="6">
        <v>200</v>
      </c>
    </row>
    <row r="80" spans="1:7" x14ac:dyDescent="0.25">
      <c r="A80" s="6">
        <v>518</v>
      </c>
      <c r="B80" s="7" t="s">
        <v>87</v>
      </c>
      <c r="C80" s="5"/>
      <c r="D80" s="6" t="s">
        <v>88</v>
      </c>
      <c r="E80" s="6">
        <v>2</v>
      </c>
      <c r="F80" s="6">
        <v>2</v>
      </c>
      <c r="G80" s="6">
        <v>2</v>
      </c>
    </row>
    <row r="81" spans="1:7" x14ac:dyDescent="0.25">
      <c r="A81" s="6">
        <v>518</v>
      </c>
      <c r="B81" s="7" t="s">
        <v>28</v>
      </c>
      <c r="C81" s="5"/>
      <c r="D81" s="6" t="s">
        <v>89</v>
      </c>
      <c r="E81" s="6">
        <v>5</v>
      </c>
      <c r="F81" s="6">
        <v>10</v>
      </c>
      <c r="G81" s="6">
        <v>10</v>
      </c>
    </row>
    <row r="82" spans="1:7" x14ac:dyDescent="0.25">
      <c r="A82" s="6">
        <v>518</v>
      </c>
      <c r="B82" s="7" t="s">
        <v>30</v>
      </c>
      <c r="C82" s="5"/>
      <c r="D82" s="6" t="s">
        <v>90</v>
      </c>
      <c r="E82" s="6">
        <v>50</v>
      </c>
      <c r="F82" s="6">
        <v>50</v>
      </c>
      <c r="G82" s="6">
        <v>50</v>
      </c>
    </row>
    <row r="83" spans="1:7" x14ac:dyDescent="0.25">
      <c r="A83" s="6">
        <v>518</v>
      </c>
      <c r="B83" s="7" t="s">
        <v>33</v>
      </c>
      <c r="C83" s="5"/>
      <c r="D83" s="6" t="s">
        <v>91</v>
      </c>
      <c r="E83" s="6">
        <v>8</v>
      </c>
      <c r="F83" s="6">
        <v>2</v>
      </c>
      <c r="G83" s="6">
        <v>8</v>
      </c>
    </row>
    <row r="84" spans="1:7" x14ac:dyDescent="0.25">
      <c r="A84" s="6">
        <v>518</v>
      </c>
      <c r="B84" s="7" t="s">
        <v>92</v>
      </c>
      <c r="C84" s="5"/>
      <c r="D84" s="6" t="s">
        <v>93</v>
      </c>
      <c r="E84" s="6">
        <v>3</v>
      </c>
      <c r="F84" s="6">
        <v>3</v>
      </c>
      <c r="G84" s="6">
        <v>3</v>
      </c>
    </row>
    <row r="85" spans="1:7" x14ac:dyDescent="0.25">
      <c r="A85" s="6">
        <v>518</v>
      </c>
      <c r="B85" s="7" t="s">
        <v>36</v>
      </c>
      <c r="C85" s="5"/>
      <c r="D85" s="6" t="s">
        <v>94</v>
      </c>
      <c r="E85" s="6">
        <v>15</v>
      </c>
      <c r="F85" s="6">
        <v>15</v>
      </c>
      <c r="G85" s="6">
        <v>15</v>
      </c>
    </row>
    <row r="86" spans="1:7" x14ac:dyDescent="0.25">
      <c r="A86" s="6">
        <v>518</v>
      </c>
      <c r="B86" s="7" t="s">
        <v>38</v>
      </c>
      <c r="C86" s="5"/>
      <c r="D86" s="6" t="s">
        <v>95</v>
      </c>
      <c r="E86" s="6">
        <v>0</v>
      </c>
      <c r="F86" s="6">
        <v>1</v>
      </c>
      <c r="G86" s="6">
        <v>0</v>
      </c>
    </row>
    <row r="87" spans="1:7" x14ac:dyDescent="0.25">
      <c r="A87" s="6">
        <v>518</v>
      </c>
      <c r="B87" s="7" t="s">
        <v>42</v>
      </c>
      <c r="C87" s="5"/>
      <c r="D87" s="6" t="s">
        <v>96</v>
      </c>
      <c r="E87" s="6">
        <v>0</v>
      </c>
      <c r="F87" s="6">
        <v>0</v>
      </c>
      <c r="G87" s="6">
        <v>0</v>
      </c>
    </row>
    <row r="88" spans="1:7" x14ac:dyDescent="0.25">
      <c r="A88" s="6">
        <v>518</v>
      </c>
      <c r="B88" s="7" t="s">
        <v>45</v>
      </c>
      <c r="C88" s="5"/>
      <c r="D88" s="6" t="s">
        <v>97</v>
      </c>
      <c r="E88" s="6">
        <v>5</v>
      </c>
      <c r="F88" s="6">
        <v>5</v>
      </c>
      <c r="G88" s="6">
        <v>5</v>
      </c>
    </row>
    <row r="89" spans="1:7" x14ac:dyDescent="0.25">
      <c r="A89" s="6">
        <v>518</v>
      </c>
      <c r="B89" s="7" t="s">
        <v>98</v>
      </c>
      <c r="C89" s="5"/>
      <c r="D89" s="6" t="s">
        <v>99</v>
      </c>
      <c r="E89" s="6">
        <v>105</v>
      </c>
      <c r="F89" s="6">
        <v>100</v>
      </c>
      <c r="G89" s="6">
        <v>105</v>
      </c>
    </row>
    <row r="90" spans="1:7" x14ac:dyDescent="0.25">
      <c r="A90" s="6">
        <v>518</v>
      </c>
      <c r="B90" s="7" t="s">
        <v>47</v>
      </c>
      <c r="C90" s="5"/>
      <c r="D90" s="6" t="s">
        <v>100</v>
      </c>
      <c r="E90" s="6">
        <v>0</v>
      </c>
      <c r="F90" s="6">
        <v>60</v>
      </c>
      <c r="G90" s="6">
        <v>0</v>
      </c>
    </row>
    <row r="91" spans="1:7" x14ac:dyDescent="0.25">
      <c r="A91" s="6">
        <v>518</v>
      </c>
      <c r="B91" s="7" t="s">
        <v>49</v>
      </c>
      <c r="C91" s="5"/>
      <c r="D91" s="6" t="s">
        <v>101</v>
      </c>
      <c r="E91" s="6">
        <v>0</v>
      </c>
      <c r="F91" s="6">
        <v>35</v>
      </c>
      <c r="G91" s="6">
        <v>0</v>
      </c>
    </row>
    <row r="92" spans="1:7" x14ac:dyDescent="0.25">
      <c r="A92" s="6">
        <v>518</v>
      </c>
      <c r="B92" s="7" t="s">
        <v>102</v>
      </c>
      <c r="C92" s="5"/>
      <c r="D92" s="6" t="s">
        <v>103</v>
      </c>
      <c r="E92" s="6">
        <v>0</v>
      </c>
      <c r="F92" s="6">
        <v>0</v>
      </c>
      <c r="G92" s="6">
        <v>0</v>
      </c>
    </row>
    <row r="93" spans="1:7" x14ac:dyDescent="0.25">
      <c r="A93" s="6">
        <v>518</v>
      </c>
      <c r="B93" s="7" t="s">
        <v>104</v>
      </c>
      <c r="C93" s="5"/>
      <c r="D93" s="6" t="s">
        <v>105</v>
      </c>
      <c r="E93" s="6">
        <v>0</v>
      </c>
      <c r="F93" s="6">
        <v>0</v>
      </c>
      <c r="G93" s="6">
        <v>0</v>
      </c>
    </row>
    <row r="94" spans="1:7" x14ac:dyDescent="0.25">
      <c r="A94" s="6">
        <v>518</v>
      </c>
      <c r="B94" s="7" t="s">
        <v>106</v>
      </c>
      <c r="C94" s="5">
        <v>100</v>
      </c>
      <c r="D94" s="6" t="s">
        <v>107</v>
      </c>
      <c r="E94" s="6">
        <v>5</v>
      </c>
      <c r="F94" s="6">
        <v>10</v>
      </c>
      <c r="G94" s="6">
        <v>5</v>
      </c>
    </row>
    <row r="95" spans="1:7" x14ac:dyDescent="0.25">
      <c r="A95" s="6">
        <v>518</v>
      </c>
      <c r="B95" s="7" t="s">
        <v>106</v>
      </c>
      <c r="C95" s="5">
        <v>2019</v>
      </c>
      <c r="D95" s="6" t="s">
        <v>107</v>
      </c>
      <c r="E95" s="6">
        <v>17</v>
      </c>
      <c r="F95" s="6">
        <v>17</v>
      </c>
      <c r="G95" s="6">
        <v>17</v>
      </c>
    </row>
    <row r="96" spans="1:7" x14ac:dyDescent="0.25">
      <c r="A96" s="6">
        <v>518</v>
      </c>
      <c r="B96" s="7" t="s">
        <v>106</v>
      </c>
      <c r="C96" s="5">
        <v>118</v>
      </c>
      <c r="D96" s="6" t="s">
        <v>108</v>
      </c>
      <c r="E96" s="6">
        <v>0</v>
      </c>
      <c r="F96" s="6">
        <v>15</v>
      </c>
      <c r="G96" s="6">
        <v>0</v>
      </c>
    </row>
    <row r="97" spans="1:7" x14ac:dyDescent="0.25">
      <c r="A97" s="6">
        <v>518</v>
      </c>
      <c r="B97" s="7" t="s">
        <v>106</v>
      </c>
      <c r="C97" s="17"/>
      <c r="D97" s="6" t="s">
        <v>236</v>
      </c>
      <c r="E97" s="6">
        <v>0</v>
      </c>
      <c r="F97" s="6">
        <v>31</v>
      </c>
      <c r="G97" s="6">
        <v>0</v>
      </c>
    </row>
    <row r="98" spans="1:7" x14ac:dyDescent="0.25">
      <c r="A98" s="6">
        <v>518</v>
      </c>
      <c r="B98" s="7" t="s">
        <v>109</v>
      </c>
      <c r="C98" s="17"/>
      <c r="D98" s="6" t="s">
        <v>241</v>
      </c>
      <c r="E98" s="6">
        <v>0</v>
      </c>
      <c r="F98" s="6">
        <v>60</v>
      </c>
      <c r="G98" s="6">
        <v>450</v>
      </c>
    </row>
    <row r="99" spans="1:7" x14ac:dyDescent="0.25">
      <c r="A99" s="6">
        <v>518</v>
      </c>
      <c r="B99" s="7" t="s">
        <v>109</v>
      </c>
      <c r="C99" s="5"/>
      <c r="D99" s="6" t="s">
        <v>110</v>
      </c>
      <c r="E99" s="6">
        <v>0</v>
      </c>
      <c r="F99" s="6">
        <v>0</v>
      </c>
      <c r="G99" s="6">
        <v>0</v>
      </c>
    </row>
    <row r="100" spans="1:7" x14ac:dyDescent="0.25">
      <c r="A100" s="6">
        <v>518</v>
      </c>
      <c r="B100" s="7" t="s">
        <v>111</v>
      </c>
      <c r="C100" s="5"/>
      <c r="D100" s="6" t="s">
        <v>232</v>
      </c>
      <c r="E100" s="6">
        <v>0</v>
      </c>
      <c r="F100" s="6">
        <v>0</v>
      </c>
      <c r="G100" s="6">
        <v>0</v>
      </c>
    </row>
    <row r="101" spans="1:7" x14ac:dyDescent="0.25">
      <c r="A101" s="6">
        <v>518</v>
      </c>
      <c r="B101" s="7" t="s">
        <v>112</v>
      </c>
      <c r="C101" s="5"/>
      <c r="D101" s="6" t="s">
        <v>231</v>
      </c>
      <c r="E101" s="6">
        <v>100</v>
      </c>
      <c r="F101" s="6">
        <v>120</v>
      </c>
      <c r="G101" s="6">
        <v>100</v>
      </c>
    </row>
    <row r="102" spans="1:7" x14ac:dyDescent="0.25">
      <c r="A102" s="6">
        <v>518</v>
      </c>
      <c r="B102" s="7" t="s">
        <v>114</v>
      </c>
      <c r="C102" s="5"/>
      <c r="D102" s="6" t="s">
        <v>115</v>
      </c>
      <c r="E102" s="6">
        <v>0</v>
      </c>
      <c r="F102" s="6">
        <v>0</v>
      </c>
      <c r="G102" s="6">
        <v>0</v>
      </c>
    </row>
    <row r="103" spans="1:7" x14ac:dyDescent="0.25">
      <c r="A103" s="6">
        <v>518</v>
      </c>
      <c r="B103" s="7" t="s">
        <v>116</v>
      </c>
      <c r="C103" s="5"/>
      <c r="D103" s="6" t="s">
        <v>117</v>
      </c>
      <c r="E103" s="6">
        <v>0</v>
      </c>
      <c r="F103" s="6">
        <v>10</v>
      </c>
      <c r="G103" s="6">
        <v>0</v>
      </c>
    </row>
    <row r="104" spans="1:7" x14ac:dyDescent="0.25">
      <c r="A104" s="6">
        <v>518</v>
      </c>
      <c r="B104" s="7" t="s">
        <v>118</v>
      </c>
      <c r="C104" s="5"/>
      <c r="D104" s="6" t="s">
        <v>119</v>
      </c>
      <c r="E104" s="6">
        <v>9</v>
      </c>
      <c r="F104" s="6">
        <v>9</v>
      </c>
      <c r="G104" s="6">
        <v>9</v>
      </c>
    </row>
    <row r="105" spans="1:7" x14ac:dyDescent="0.25">
      <c r="A105" s="6">
        <v>518</v>
      </c>
      <c r="B105" s="7" t="s">
        <v>75</v>
      </c>
      <c r="C105" s="5">
        <v>33353</v>
      </c>
      <c r="D105" s="6" t="s">
        <v>89</v>
      </c>
      <c r="E105" s="6">
        <v>25</v>
      </c>
      <c r="F105" s="6">
        <v>20</v>
      </c>
      <c r="G105" s="6">
        <v>22</v>
      </c>
    </row>
    <row r="106" spans="1:7" x14ac:dyDescent="0.25">
      <c r="A106" s="6">
        <v>518</v>
      </c>
      <c r="B106" s="7" t="s">
        <v>51</v>
      </c>
      <c r="C106" s="5">
        <v>33353</v>
      </c>
      <c r="D106" s="6" t="s">
        <v>120</v>
      </c>
      <c r="E106" s="6">
        <v>0</v>
      </c>
      <c r="F106" s="6">
        <v>0</v>
      </c>
      <c r="G106" s="6">
        <v>0</v>
      </c>
    </row>
    <row r="107" spans="1:7" x14ac:dyDescent="0.25">
      <c r="A107" s="6">
        <v>518</v>
      </c>
      <c r="B107" s="7" t="s">
        <v>53</v>
      </c>
      <c r="C107" s="5">
        <v>33353</v>
      </c>
      <c r="D107" s="6" t="s">
        <v>121</v>
      </c>
      <c r="E107" s="6">
        <v>0</v>
      </c>
      <c r="F107" s="6">
        <v>0</v>
      </c>
      <c r="G107" s="6">
        <v>0</v>
      </c>
    </row>
    <row r="108" spans="1:7" x14ac:dyDescent="0.25">
      <c r="A108" s="6">
        <v>518</v>
      </c>
      <c r="B108" s="7" t="s">
        <v>59</v>
      </c>
      <c r="C108" s="5">
        <v>33353</v>
      </c>
      <c r="D108" s="6" t="s">
        <v>113</v>
      </c>
      <c r="E108" s="6">
        <v>0</v>
      </c>
      <c r="F108" s="6">
        <v>0</v>
      </c>
      <c r="G108" s="6">
        <v>0</v>
      </c>
    </row>
    <row r="109" spans="1:7" x14ac:dyDescent="0.25">
      <c r="A109" s="26" t="s">
        <v>122</v>
      </c>
      <c r="B109" s="26"/>
      <c r="C109" s="26"/>
      <c r="D109" s="26"/>
      <c r="E109" s="6">
        <f xml:space="preserve"> SUM(E73:E108)</f>
        <v>579</v>
      </c>
      <c r="F109" s="6">
        <f>SUM(F73:F108)</f>
        <v>802</v>
      </c>
      <c r="G109" s="6">
        <f>SUM(G73:G108)</f>
        <v>1028</v>
      </c>
    </row>
    <row r="112" spans="1:7" x14ac:dyDescent="0.25">
      <c r="A112" s="6">
        <v>521</v>
      </c>
      <c r="B112" s="7" t="s">
        <v>6</v>
      </c>
      <c r="C112" s="5"/>
      <c r="D112" s="6" t="s">
        <v>123</v>
      </c>
      <c r="E112" s="6">
        <v>0</v>
      </c>
      <c r="F112" s="6">
        <v>20</v>
      </c>
      <c r="G112" s="6">
        <v>20</v>
      </c>
    </row>
    <row r="113" spans="1:9" x14ac:dyDescent="0.25">
      <c r="A113" s="6">
        <v>521</v>
      </c>
      <c r="B113" s="7" t="s">
        <v>10</v>
      </c>
      <c r="C113" s="5"/>
      <c r="D113" s="6" t="s">
        <v>124</v>
      </c>
      <c r="E113" s="6">
        <v>0</v>
      </c>
      <c r="F113" s="6">
        <v>30</v>
      </c>
      <c r="G113" s="6">
        <v>0</v>
      </c>
    </row>
    <row r="114" spans="1:9" x14ac:dyDescent="0.25">
      <c r="A114" s="6">
        <v>521</v>
      </c>
      <c r="B114" s="7" t="s">
        <v>10</v>
      </c>
      <c r="C114" s="5">
        <v>250</v>
      </c>
      <c r="D114" s="6" t="s">
        <v>125</v>
      </c>
      <c r="E114" s="6">
        <v>201</v>
      </c>
      <c r="F114" s="6">
        <v>201</v>
      </c>
      <c r="G114" s="6">
        <v>201</v>
      </c>
    </row>
    <row r="115" spans="1:9" x14ac:dyDescent="0.25">
      <c r="A115" s="6">
        <v>521</v>
      </c>
      <c r="B115" s="7" t="s">
        <v>16</v>
      </c>
      <c r="C115" s="5">
        <v>119</v>
      </c>
      <c r="D115" s="6" t="s">
        <v>126</v>
      </c>
      <c r="E115" s="6">
        <v>0</v>
      </c>
      <c r="F115" s="6">
        <v>11</v>
      </c>
      <c r="G115" s="6">
        <v>0</v>
      </c>
    </row>
    <row r="116" spans="1:9" x14ac:dyDescent="0.25">
      <c r="A116" s="6">
        <v>521</v>
      </c>
      <c r="B116" s="7" t="s">
        <v>20</v>
      </c>
      <c r="C116" s="5"/>
      <c r="D116" s="6" t="s">
        <v>127</v>
      </c>
      <c r="E116" s="6">
        <v>0</v>
      </c>
      <c r="F116" s="6">
        <v>0</v>
      </c>
      <c r="G116" s="6">
        <v>0</v>
      </c>
    </row>
    <row r="117" spans="1:9" x14ac:dyDescent="0.25">
      <c r="A117" s="6">
        <v>521</v>
      </c>
      <c r="B117" s="7" t="s">
        <v>20</v>
      </c>
      <c r="C117" s="5">
        <v>7606</v>
      </c>
      <c r="D117" s="6" t="s">
        <v>128</v>
      </c>
      <c r="E117" s="6">
        <v>142</v>
      </c>
      <c r="F117" s="6">
        <v>146</v>
      </c>
      <c r="G117" s="6">
        <v>0</v>
      </c>
    </row>
    <row r="118" spans="1:9" x14ac:dyDescent="0.25">
      <c r="A118" s="6">
        <v>521</v>
      </c>
      <c r="B118" s="7" t="s">
        <v>20</v>
      </c>
      <c r="C118" s="17">
        <v>33063</v>
      </c>
      <c r="D118" s="6" t="s">
        <v>237</v>
      </c>
      <c r="E118" s="6">
        <v>0</v>
      </c>
      <c r="F118" s="6">
        <v>171</v>
      </c>
      <c r="G118" s="6">
        <v>0</v>
      </c>
    </row>
    <row r="119" spans="1:9" x14ac:dyDescent="0.25">
      <c r="A119" s="6">
        <v>521</v>
      </c>
      <c r="B119" s="7" t="s">
        <v>22</v>
      </c>
      <c r="C119" s="5"/>
      <c r="D119" s="6" t="s">
        <v>129</v>
      </c>
      <c r="E119" s="6">
        <v>0</v>
      </c>
      <c r="F119" s="6">
        <v>0</v>
      </c>
      <c r="G119" s="6">
        <v>0</v>
      </c>
    </row>
    <row r="120" spans="1:9" x14ac:dyDescent="0.25">
      <c r="A120" s="6">
        <v>521</v>
      </c>
      <c r="B120" s="7" t="s">
        <v>75</v>
      </c>
      <c r="C120" s="5">
        <v>33074</v>
      </c>
      <c r="D120" s="6" t="s">
        <v>130</v>
      </c>
      <c r="E120" s="6">
        <v>0</v>
      </c>
      <c r="F120" s="6">
        <v>63</v>
      </c>
      <c r="G120" s="6">
        <v>0</v>
      </c>
    </row>
    <row r="121" spans="1:9" x14ac:dyDescent="0.25">
      <c r="A121" s="6">
        <v>521</v>
      </c>
      <c r="B121" s="7" t="s">
        <v>75</v>
      </c>
      <c r="C121" s="15">
        <v>33076</v>
      </c>
      <c r="D121" s="6" t="s">
        <v>130</v>
      </c>
      <c r="E121" s="6">
        <v>0</v>
      </c>
      <c r="F121" s="6">
        <v>143</v>
      </c>
      <c r="G121" s="6">
        <v>0</v>
      </c>
    </row>
    <row r="122" spans="1:9" x14ac:dyDescent="0.25">
      <c r="A122" s="6">
        <v>521</v>
      </c>
      <c r="B122" s="7" t="s">
        <v>75</v>
      </c>
      <c r="C122" s="15">
        <v>33077</v>
      </c>
      <c r="D122" s="6" t="s">
        <v>130</v>
      </c>
      <c r="E122" s="6">
        <v>0</v>
      </c>
      <c r="F122" s="6">
        <v>84</v>
      </c>
      <c r="G122" s="6">
        <v>0</v>
      </c>
    </row>
    <row r="123" spans="1:9" x14ac:dyDescent="0.25">
      <c r="A123" s="6">
        <v>521</v>
      </c>
      <c r="B123" s="7" t="s">
        <v>75</v>
      </c>
      <c r="C123" s="5">
        <v>33353</v>
      </c>
      <c r="D123" s="6" t="s">
        <v>130</v>
      </c>
      <c r="E123" s="6">
        <v>10861</v>
      </c>
      <c r="F123" s="6">
        <v>11070</v>
      </c>
      <c r="G123" s="6">
        <v>12177</v>
      </c>
      <c r="I123" s="6"/>
    </row>
    <row r="124" spans="1:9" x14ac:dyDescent="0.25">
      <c r="A124" s="6">
        <v>521</v>
      </c>
      <c r="B124" s="7" t="s">
        <v>51</v>
      </c>
      <c r="C124" s="5">
        <v>33353</v>
      </c>
      <c r="D124" s="6" t="s">
        <v>126</v>
      </c>
      <c r="E124" s="6">
        <v>57</v>
      </c>
      <c r="F124" s="6">
        <v>111</v>
      </c>
      <c r="G124" s="6">
        <v>122</v>
      </c>
      <c r="I124" s="6"/>
    </row>
    <row r="125" spans="1:9" x14ac:dyDescent="0.25">
      <c r="A125" s="6">
        <v>521</v>
      </c>
      <c r="B125" s="7" t="s">
        <v>53</v>
      </c>
      <c r="C125" s="5">
        <v>33353</v>
      </c>
      <c r="D125" s="6" t="s">
        <v>131</v>
      </c>
      <c r="E125" s="6">
        <v>40</v>
      </c>
      <c r="F125" s="6">
        <v>40</v>
      </c>
      <c r="G125" s="6">
        <v>40</v>
      </c>
    </row>
    <row r="126" spans="1:9" x14ac:dyDescent="0.25">
      <c r="A126" s="26" t="s">
        <v>132</v>
      </c>
      <c r="B126" s="26"/>
      <c r="C126" s="26"/>
      <c r="D126" s="26"/>
      <c r="E126" s="6">
        <f>SUM(E112:E125)</f>
        <v>11301</v>
      </c>
      <c r="F126" s="6">
        <f t="shared" ref="F126" si="1">SUM(F112:F125)</f>
        <v>12090</v>
      </c>
      <c r="G126" s="6">
        <f t="shared" ref="G126" si="2">SUM(G112:G125)</f>
        <v>12560</v>
      </c>
    </row>
    <row r="129" spans="1:7" x14ac:dyDescent="0.25">
      <c r="A129" s="6">
        <v>524</v>
      </c>
      <c r="B129" s="7" t="s">
        <v>6</v>
      </c>
      <c r="C129" s="5"/>
      <c r="D129" s="6" t="s">
        <v>133</v>
      </c>
      <c r="E129" s="6">
        <v>0</v>
      </c>
      <c r="F129" s="6">
        <v>0</v>
      </c>
      <c r="G129" s="6">
        <v>0</v>
      </c>
    </row>
    <row r="130" spans="1:7" x14ac:dyDescent="0.25">
      <c r="A130" s="6">
        <v>524</v>
      </c>
      <c r="B130" s="7" t="s">
        <v>10</v>
      </c>
      <c r="C130" s="5"/>
      <c r="D130" s="6" t="s">
        <v>134</v>
      </c>
      <c r="E130" s="6">
        <v>0</v>
      </c>
      <c r="F130" s="6">
        <v>7</v>
      </c>
      <c r="G130" s="6">
        <v>0</v>
      </c>
    </row>
    <row r="131" spans="1:7" x14ac:dyDescent="0.25">
      <c r="A131" s="6">
        <v>524</v>
      </c>
      <c r="B131" s="7" t="s">
        <v>16</v>
      </c>
      <c r="C131" s="5"/>
      <c r="D131" s="6" t="s">
        <v>243</v>
      </c>
      <c r="E131" s="6">
        <v>0</v>
      </c>
      <c r="F131" s="6">
        <v>3</v>
      </c>
      <c r="G131" s="6">
        <v>3</v>
      </c>
    </row>
    <row r="132" spans="1:7" x14ac:dyDescent="0.25">
      <c r="A132" s="6">
        <v>524</v>
      </c>
      <c r="B132" s="7" t="s">
        <v>10</v>
      </c>
      <c r="C132" s="5">
        <v>250</v>
      </c>
      <c r="D132" s="6" t="s">
        <v>135</v>
      </c>
      <c r="E132" s="6">
        <v>50</v>
      </c>
      <c r="F132" s="6">
        <v>50</v>
      </c>
      <c r="G132" s="6">
        <v>50</v>
      </c>
    </row>
    <row r="133" spans="1:7" x14ac:dyDescent="0.25">
      <c r="A133" s="6">
        <v>524</v>
      </c>
      <c r="B133" s="7" t="s">
        <v>16</v>
      </c>
      <c r="C133" s="5">
        <v>250</v>
      </c>
      <c r="D133" s="6" t="s">
        <v>136</v>
      </c>
      <c r="E133" s="6">
        <v>18</v>
      </c>
      <c r="F133" s="6">
        <v>18</v>
      </c>
      <c r="G133" s="6">
        <v>18</v>
      </c>
    </row>
    <row r="134" spans="1:7" x14ac:dyDescent="0.25">
      <c r="A134" s="6">
        <v>524</v>
      </c>
      <c r="B134" s="7" t="s">
        <v>20</v>
      </c>
      <c r="C134" s="5"/>
      <c r="D134" s="6" t="s">
        <v>138</v>
      </c>
      <c r="E134" s="6">
        <v>0</v>
      </c>
      <c r="F134" s="6">
        <v>0</v>
      </c>
      <c r="G134" s="6">
        <v>0</v>
      </c>
    </row>
    <row r="135" spans="1:7" x14ac:dyDescent="0.25">
      <c r="A135" s="6">
        <v>524</v>
      </c>
      <c r="B135" s="7" t="s">
        <v>20</v>
      </c>
      <c r="C135" s="5">
        <v>7606</v>
      </c>
      <c r="D135" s="6" t="s">
        <v>137</v>
      </c>
      <c r="E135" s="6">
        <v>45</v>
      </c>
      <c r="F135" s="6">
        <v>49</v>
      </c>
      <c r="G135" s="6">
        <v>0</v>
      </c>
    </row>
    <row r="136" spans="1:7" x14ac:dyDescent="0.25">
      <c r="A136" s="6">
        <v>524</v>
      </c>
      <c r="B136" s="7" t="s">
        <v>20</v>
      </c>
      <c r="C136" s="5">
        <v>119</v>
      </c>
      <c r="D136" s="6" t="s">
        <v>137</v>
      </c>
      <c r="E136" s="6">
        <v>0</v>
      </c>
      <c r="F136" s="6">
        <v>4</v>
      </c>
      <c r="G136" s="6">
        <v>0</v>
      </c>
    </row>
    <row r="137" spans="1:7" x14ac:dyDescent="0.25">
      <c r="A137" s="6">
        <v>524</v>
      </c>
      <c r="B137" s="7" t="s">
        <v>20</v>
      </c>
      <c r="C137" s="17">
        <v>33063</v>
      </c>
      <c r="D137" s="6" t="s">
        <v>238</v>
      </c>
      <c r="E137" s="6">
        <v>0</v>
      </c>
      <c r="F137" s="6">
        <v>58</v>
      </c>
      <c r="G137" s="6">
        <v>0</v>
      </c>
    </row>
    <row r="138" spans="1:7" x14ac:dyDescent="0.25">
      <c r="A138" s="6">
        <v>524</v>
      </c>
      <c r="B138" s="7" t="s">
        <v>75</v>
      </c>
      <c r="C138" s="5">
        <v>33074</v>
      </c>
      <c r="D138" s="6" t="s">
        <v>139</v>
      </c>
      <c r="E138" s="6">
        <v>0</v>
      </c>
      <c r="F138" s="6">
        <v>16</v>
      </c>
      <c r="G138" s="6">
        <v>0</v>
      </c>
    </row>
    <row r="139" spans="1:7" x14ac:dyDescent="0.25">
      <c r="A139" s="6">
        <v>524</v>
      </c>
      <c r="B139" s="7" t="s">
        <v>75</v>
      </c>
      <c r="C139" s="15">
        <v>33076</v>
      </c>
      <c r="D139" s="6" t="s">
        <v>139</v>
      </c>
      <c r="E139" s="6">
        <v>0</v>
      </c>
      <c r="F139" s="6">
        <v>23</v>
      </c>
      <c r="G139" s="6">
        <v>0</v>
      </c>
    </row>
    <row r="140" spans="1:7" x14ac:dyDescent="0.25">
      <c r="A140" s="6">
        <v>524</v>
      </c>
      <c r="B140" s="7" t="s">
        <v>75</v>
      </c>
      <c r="C140" s="15">
        <v>33077</v>
      </c>
      <c r="D140" s="6" t="s">
        <v>139</v>
      </c>
      <c r="E140" s="6">
        <v>0</v>
      </c>
      <c r="F140" s="6">
        <v>20</v>
      </c>
      <c r="G140" s="6">
        <v>0</v>
      </c>
    </row>
    <row r="141" spans="1:7" x14ac:dyDescent="0.25">
      <c r="A141" s="6">
        <v>524</v>
      </c>
      <c r="B141" s="7" t="s">
        <v>75</v>
      </c>
      <c r="C141" s="5">
        <v>33353</v>
      </c>
      <c r="D141" s="6" t="s">
        <v>139</v>
      </c>
      <c r="E141" s="6">
        <v>2729</v>
      </c>
      <c r="F141" s="6">
        <v>2795</v>
      </c>
      <c r="G141" s="6">
        <v>3075</v>
      </c>
    </row>
    <row r="142" spans="1:7" x14ac:dyDescent="0.25">
      <c r="A142" s="6">
        <v>524</v>
      </c>
      <c r="B142" s="7" t="s">
        <v>51</v>
      </c>
      <c r="C142" s="5">
        <v>33074</v>
      </c>
      <c r="D142" s="6" t="s">
        <v>140</v>
      </c>
      <c r="E142" s="6">
        <v>0</v>
      </c>
      <c r="F142" s="6">
        <v>6</v>
      </c>
      <c r="G142" s="6">
        <v>0</v>
      </c>
    </row>
    <row r="143" spans="1:7" x14ac:dyDescent="0.25">
      <c r="A143" s="6">
        <v>524</v>
      </c>
      <c r="B143" s="7" t="s">
        <v>51</v>
      </c>
      <c r="C143" s="15">
        <v>33076</v>
      </c>
      <c r="D143" s="6" t="s">
        <v>140</v>
      </c>
      <c r="E143" s="6">
        <v>0</v>
      </c>
      <c r="F143" s="6">
        <v>13</v>
      </c>
      <c r="G143" s="6">
        <v>0</v>
      </c>
    </row>
    <row r="144" spans="1:7" x14ac:dyDescent="0.25">
      <c r="A144" s="6">
        <v>524</v>
      </c>
      <c r="B144" s="7" t="s">
        <v>51</v>
      </c>
      <c r="C144" s="15">
        <v>33077</v>
      </c>
      <c r="D144" s="6" t="s">
        <v>140</v>
      </c>
      <c r="E144" s="6">
        <v>0</v>
      </c>
      <c r="F144" s="6">
        <v>8</v>
      </c>
      <c r="G144" s="6">
        <v>0</v>
      </c>
    </row>
    <row r="145" spans="1:7" x14ac:dyDescent="0.25">
      <c r="A145" s="6">
        <v>524</v>
      </c>
      <c r="B145" s="7" t="s">
        <v>51</v>
      </c>
      <c r="C145" s="5">
        <v>33353</v>
      </c>
      <c r="D145" s="6" t="s">
        <v>140</v>
      </c>
      <c r="E145" s="6">
        <v>983</v>
      </c>
      <c r="F145" s="6">
        <v>1006</v>
      </c>
      <c r="G145" s="6">
        <v>1107</v>
      </c>
    </row>
    <row r="146" spans="1:7" x14ac:dyDescent="0.25">
      <c r="A146" s="26" t="s">
        <v>141</v>
      </c>
      <c r="B146" s="26"/>
      <c r="C146" s="26"/>
      <c r="D146" s="26"/>
      <c r="E146" s="6">
        <f>SUM(E129:E145)</f>
        <v>3825</v>
      </c>
      <c r="F146" s="6">
        <f t="shared" ref="F146" si="3">SUM(F129:F145)</f>
        <v>4076</v>
      </c>
      <c r="G146" s="6">
        <f t="shared" ref="G146" si="4">SUM(G129:G145)</f>
        <v>4253</v>
      </c>
    </row>
    <row r="149" spans="1:7" x14ac:dyDescent="0.25">
      <c r="A149" s="6">
        <v>525</v>
      </c>
      <c r="B149" s="7" t="s">
        <v>10</v>
      </c>
      <c r="C149" s="5"/>
      <c r="D149" s="6" t="s">
        <v>142</v>
      </c>
      <c r="E149" s="6">
        <v>0</v>
      </c>
      <c r="F149" s="6">
        <v>0</v>
      </c>
      <c r="G149" s="6">
        <v>0</v>
      </c>
    </row>
    <row r="150" spans="1:7" x14ac:dyDescent="0.25">
      <c r="A150" s="6">
        <v>525</v>
      </c>
      <c r="B150" s="7" t="s">
        <v>10</v>
      </c>
      <c r="C150" s="15">
        <v>7606</v>
      </c>
      <c r="D150" s="14" t="s">
        <v>233</v>
      </c>
      <c r="E150" s="6">
        <v>1</v>
      </c>
      <c r="F150" s="6">
        <v>1</v>
      </c>
      <c r="G150" s="6">
        <v>0</v>
      </c>
    </row>
    <row r="151" spans="1:7" x14ac:dyDescent="0.25">
      <c r="A151" s="6">
        <v>525</v>
      </c>
      <c r="B151" s="7" t="s">
        <v>75</v>
      </c>
      <c r="C151" s="5">
        <v>33353</v>
      </c>
      <c r="D151" s="6" t="s">
        <v>142</v>
      </c>
      <c r="E151" s="6">
        <v>47</v>
      </c>
      <c r="F151" s="6">
        <v>47</v>
      </c>
      <c r="G151" s="6">
        <v>49</v>
      </c>
    </row>
    <row r="152" spans="1:7" x14ac:dyDescent="0.25">
      <c r="A152" s="26" t="s">
        <v>143</v>
      </c>
      <c r="B152" s="26"/>
      <c r="C152" s="26"/>
      <c r="D152" s="26"/>
      <c r="E152" s="6">
        <f>SUM(E149:E151)</f>
        <v>48</v>
      </c>
      <c r="F152" s="6">
        <f t="shared" ref="F152:G152" si="5">SUM(F149:F151)</f>
        <v>48</v>
      </c>
      <c r="G152" s="6">
        <f t="shared" si="5"/>
        <v>49</v>
      </c>
    </row>
    <row r="155" spans="1:7" x14ac:dyDescent="0.25">
      <c r="A155" s="6">
        <v>527</v>
      </c>
      <c r="B155" s="7" t="s">
        <v>6</v>
      </c>
      <c r="C155" s="5"/>
      <c r="D155" s="6" t="s">
        <v>145</v>
      </c>
      <c r="E155" s="6">
        <v>0</v>
      </c>
      <c r="F155" s="6">
        <v>0</v>
      </c>
      <c r="G155" s="6">
        <v>0</v>
      </c>
    </row>
    <row r="156" spans="1:7" x14ac:dyDescent="0.25">
      <c r="A156" s="6">
        <v>527</v>
      </c>
      <c r="B156" s="7" t="s">
        <v>10</v>
      </c>
      <c r="C156" s="5"/>
      <c r="D156" s="6" t="s">
        <v>146</v>
      </c>
      <c r="E156" s="6">
        <v>0</v>
      </c>
      <c r="F156" s="6">
        <v>1</v>
      </c>
      <c r="G156" s="6">
        <v>0</v>
      </c>
    </row>
    <row r="157" spans="1:7" x14ac:dyDescent="0.25">
      <c r="A157" s="6">
        <v>527</v>
      </c>
      <c r="B157" s="7" t="s">
        <v>10</v>
      </c>
      <c r="C157" s="5">
        <v>250</v>
      </c>
      <c r="D157" s="6" t="s">
        <v>147</v>
      </c>
      <c r="E157" s="6">
        <v>4</v>
      </c>
      <c r="F157" s="6">
        <v>4</v>
      </c>
      <c r="G157" s="6">
        <v>4</v>
      </c>
    </row>
    <row r="158" spans="1:7" x14ac:dyDescent="0.25">
      <c r="A158" s="6">
        <v>527</v>
      </c>
      <c r="B158" s="7" t="s">
        <v>16</v>
      </c>
      <c r="C158" s="5"/>
      <c r="D158" s="6" t="s">
        <v>148</v>
      </c>
      <c r="E158" s="6">
        <v>4</v>
      </c>
      <c r="F158" s="6">
        <v>4</v>
      </c>
      <c r="G158" s="6">
        <v>4</v>
      </c>
    </row>
    <row r="159" spans="1:7" x14ac:dyDescent="0.25">
      <c r="A159" s="6">
        <v>527</v>
      </c>
      <c r="B159" s="7" t="s">
        <v>18</v>
      </c>
      <c r="C159" s="5"/>
      <c r="D159" s="6" t="s">
        <v>149</v>
      </c>
      <c r="E159" s="6">
        <v>2</v>
      </c>
      <c r="F159" s="6">
        <v>0</v>
      </c>
      <c r="G159" s="6">
        <v>2</v>
      </c>
    </row>
    <row r="160" spans="1:7" x14ac:dyDescent="0.25">
      <c r="A160" s="6">
        <v>527</v>
      </c>
      <c r="B160" s="7" t="s">
        <v>20</v>
      </c>
      <c r="C160" s="5"/>
      <c r="D160" s="6" t="s">
        <v>219</v>
      </c>
      <c r="E160" s="6">
        <v>0</v>
      </c>
      <c r="F160" s="6">
        <v>0</v>
      </c>
      <c r="G160" s="6">
        <v>0</v>
      </c>
    </row>
    <row r="161" spans="1:7" x14ac:dyDescent="0.25">
      <c r="A161" s="6">
        <v>527</v>
      </c>
      <c r="B161" s="7" t="s">
        <v>20</v>
      </c>
      <c r="C161" s="5">
        <v>7606</v>
      </c>
      <c r="D161" s="6" t="s">
        <v>220</v>
      </c>
      <c r="E161" s="6">
        <v>3</v>
      </c>
      <c r="F161" s="6">
        <v>3</v>
      </c>
      <c r="G161" s="6">
        <v>0</v>
      </c>
    </row>
    <row r="162" spans="1:7" x14ac:dyDescent="0.25">
      <c r="A162" s="6">
        <v>527</v>
      </c>
      <c r="B162" s="7" t="s">
        <v>20</v>
      </c>
      <c r="C162" s="17">
        <v>33063</v>
      </c>
      <c r="D162" s="6" t="s">
        <v>240</v>
      </c>
      <c r="E162" s="6">
        <v>0</v>
      </c>
      <c r="F162" s="6">
        <v>3</v>
      </c>
      <c r="G162" s="6">
        <v>0</v>
      </c>
    </row>
    <row r="163" spans="1:7" x14ac:dyDescent="0.25">
      <c r="A163" s="6">
        <v>527</v>
      </c>
      <c r="B163" s="7" t="s">
        <v>51</v>
      </c>
      <c r="C163" s="5">
        <v>33074</v>
      </c>
      <c r="D163" s="6" t="s">
        <v>144</v>
      </c>
      <c r="E163" s="6">
        <v>0</v>
      </c>
      <c r="F163" s="6">
        <v>1</v>
      </c>
      <c r="G163" s="6">
        <v>0</v>
      </c>
    </row>
    <row r="164" spans="1:7" x14ac:dyDescent="0.25">
      <c r="A164" s="6">
        <v>527</v>
      </c>
      <c r="B164" s="7" t="s">
        <v>51</v>
      </c>
      <c r="C164" s="15">
        <v>33076</v>
      </c>
      <c r="D164" s="6" t="s">
        <v>144</v>
      </c>
      <c r="E164" s="6">
        <v>0</v>
      </c>
      <c r="F164" s="6">
        <v>2</v>
      </c>
      <c r="G164" s="6">
        <v>0</v>
      </c>
    </row>
    <row r="165" spans="1:7" x14ac:dyDescent="0.25">
      <c r="A165" s="6">
        <v>527</v>
      </c>
      <c r="B165" s="7" t="s">
        <v>51</v>
      </c>
      <c r="C165" s="15">
        <v>33077</v>
      </c>
      <c r="D165" s="6" t="s">
        <v>144</v>
      </c>
      <c r="E165" s="6">
        <v>0</v>
      </c>
      <c r="F165" s="6">
        <v>2</v>
      </c>
      <c r="G165" s="6">
        <v>0</v>
      </c>
    </row>
    <row r="166" spans="1:7" x14ac:dyDescent="0.25">
      <c r="A166" s="6">
        <v>527</v>
      </c>
      <c r="B166" s="7" t="s">
        <v>51</v>
      </c>
      <c r="C166" s="5">
        <v>33353</v>
      </c>
      <c r="D166" s="6" t="s">
        <v>144</v>
      </c>
      <c r="E166" s="6">
        <v>219</v>
      </c>
      <c r="F166" s="6">
        <v>221</v>
      </c>
      <c r="G166" s="6">
        <v>243</v>
      </c>
    </row>
    <row r="167" spans="1:7" x14ac:dyDescent="0.25">
      <c r="A167" s="6">
        <v>527</v>
      </c>
      <c r="B167" s="7" t="s">
        <v>53</v>
      </c>
      <c r="C167" s="5">
        <v>33353</v>
      </c>
      <c r="D167" s="6" t="s">
        <v>150</v>
      </c>
      <c r="E167" s="6">
        <v>10</v>
      </c>
      <c r="F167" s="6">
        <v>15</v>
      </c>
      <c r="G167" s="6">
        <v>18</v>
      </c>
    </row>
    <row r="168" spans="1:7" x14ac:dyDescent="0.25">
      <c r="A168" s="6">
        <v>527</v>
      </c>
      <c r="B168" s="7" t="s">
        <v>55</v>
      </c>
      <c r="C168" s="5">
        <v>33353</v>
      </c>
      <c r="D168" s="6" t="s">
        <v>151</v>
      </c>
      <c r="E168" s="6">
        <v>2</v>
      </c>
      <c r="F168" s="6">
        <v>2</v>
      </c>
      <c r="G168" s="6">
        <v>2</v>
      </c>
    </row>
    <row r="169" spans="1:7" x14ac:dyDescent="0.25">
      <c r="A169" s="26" t="s">
        <v>152</v>
      </c>
      <c r="B169" s="26"/>
      <c r="C169" s="26"/>
      <c r="D169" s="26"/>
      <c r="E169" s="6">
        <f>SUM(E155:E168)</f>
        <v>244</v>
      </c>
      <c r="F169" s="6">
        <f t="shared" ref="F169:G169" si="6">SUM(F155:F168)</f>
        <v>258</v>
      </c>
      <c r="G169" s="6">
        <f t="shared" si="6"/>
        <v>273</v>
      </c>
    </row>
    <row r="172" spans="1:7" x14ac:dyDescent="0.25">
      <c r="A172" s="6">
        <v>542</v>
      </c>
      <c r="B172" s="7" t="s">
        <v>10</v>
      </c>
      <c r="C172" s="5"/>
      <c r="D172" s="6" t="s">
        <v>153</v>
      </c>
      <c r="E172" s="6">
        <v>0</v>
      </c>
      <c r="F172" s="6">
        <v>0</v>
      </c>
      <c r="G172" s="6">
        <v>0</v>
      </c>
    </row>
    <row r="173" spans="1:7" x14ac:dyDescent="0.25">
      <c r="A173" s="26" t="s">
        <v>154</v>
      </c>
      <c r="B173" s="26"/>
      <c r="C173" s="26"/>
      <c r="D173" s="26"/>
      <c r="E173" s="6">
        <f>SUM(E172)</f>
        <v>0</v>
      </c>
      <c r="F173" s="6">
        <f t="shared" ref="F173:G173" si="7">SUM(F172)</f>
        <v>0</v>
      </c>
      <c r="G173" s="6">
        <f t="shared" si="7"/>
        <v>0</v>
      </c>
    </row>
    <row r="176" spans="1:7" x14ac:dyDescent="0.25">
      <c r="A176" s="6">
        <v>549</v>
      </c>
      <c r="B176" s="7" t="s">
        <v>6</v>
      </c>
      <c r="C176" s="5"/>
      <c r="D176" s="6" t="s">
        <v>155</v>
      </c>
      <c r="E176" s="6">
        <v>0</v>
      </c>
      <c r="F176" s="6">
        <v>0</v>
      </c>
      <c r="G176" s="6">
        <v>0</v>
      </c>
    </row>
    <row r="177" spans="1:7" x14ac:dyDescent="0.25">
      <c r="A177" s="6">
        <v>549</v>
      </c>
      <c r="B177" s="7" t="s">
        <v>87</v>
      </c>
      <c r="C177" s="5"/>
      <c r="D177" s="6" t="s">
        <v>156</v>
      </c>
      <c r="E177" s="6">
        <v>25</v>
      </c>
      <c r="F177" s="6">
        <v>25</v>
      </c>
      <c r="G177" s="6">
        <v>25</v>
      </c>
    </row>
    <row r="178" spans="1:7" x14ac:dyDescent="0.25">
      <c r="A178" s="6">
        <v>549</v>
      </c>
      <c r="B178" s="7" t="s">
        <v>30</v>
      </c>
      <c r="C178" s="5"/>
      <c r="D178" s="6" t="s">
        <v>157</v>
      </c>
      <c r="E178" s="6">
        <v>0</v>
      </c>
      <c r="F178" s="6">
        <v>0</v>
      </c>
      <c r="G178" s="6">
        <v>0</v>
      </c>
    </row>
    <row r="179" spans="1:7" x14ac:dyDescent="0.25">
      <c r="A179" s="26" t="s">
        <v>158</v>
      </c>
      <c r="B179" s="26"/>
      <c r="C179" s="26"/>
      <c r="D179" s="26"/>
      <c r="E179" s="6">
        <f>SUM(E176:E178)</f>
        <v>25</v>
      </c>
      <c r="F179" s="6">
        <f t="shared" ref="F179:G179" si="8">SUM(F176:F178)</f>
        <v>25</v>
      </c>
      <c r="G179" s="6">
        <f t="shared" si="8"/>
        <v>25</v>
      </c>
    </row>
    <row r="182" spans="1:7" x14ac:dyDescent="0.25">
      <c r="A182" s="6">
        <v>551</v>
      </c>
      <c r="B182" s="7" t="s">
        <v>16</v>
      </c>
      <c r="C182" s="5"/>
      <c r="D182" s="6" t="s">
        <v>159</v>
      </c>
      <c r="E182" s="6">
        <v>135</v>
      </c>
      <c r="F182" s="6">
        <v>135</v>
      </c>
      <c r="G182" s="6">
        <v>135</v>
      </c>
    </row>
    <row r="183" spans="1:7" x14ac:dyDescent="0.25">
      <c r="A183" s="6">
        <v>551</v>
      </c>
      <c r="B183" s="7" t="s">
        <v>18</v>
      </c>
      <c r="C183" s="5"/>
      <c r="D183" s="6" t="s">
        <v>160</v>
      </c>
      <c r="E183" s="6">
        <v>195</v>
      </c>
      <c r="F183" s="6">
        <v>195</v>
      </c>
      <c r="G183" s="6">
        <v>199</v>
      </c>
    </row>
    <row r="184" spans="1:7" x14ac:dyDescent="0.25">
      <c r="A184" s="26" t="s">
        <v>161</v>
      </c>
      <c r="B184" s="26"/>
      <c r="C184" s="26"/>
      <c r="D184" s="26"/>
      <c r="E184" s="6">
        <f>SUM(E182:E183)</f>
        <v>330</v>
      </c>
      <c r="F184" s="6">
        <f t="shared" ref="F184:G184" si="9">SUM(F182:F183)</f>
        <v>330</v>
      </c>
      <c r="G184" s="6">
        <f t="shared" si="9"/>
        <v>334</v>
      </c>
    </row>
    <row r="187" spans="1:7" x14ac:dyDescent="0.25">
      <c r="A187" s="6">
        <v>558</v>
      </c>
      <c r="B187" s="7" t="s">
        <v>6</v>
      </c>
      <c r="C187" s="5"/>
      <c r="D187" s="6" t="s">
        <v>162</v>
      </c>
      <c r="E187" s="6">
        <v>0</v>
      </c>
      <c r="F187" s="6">
        <v>0</v>
      </c>
      <c r="G187" s="6">
        <v>0</v>
      </c>
    </row>
    <row r="188" spans="1:7" x14ac:dyDescent="0.25">
      <c r="A188" s="6">
        <v>558</v>
      </c>
      <c r="B188" s="7" t="s">
        <v>16</v>
      </c>
      <c r="C188" s="5"/>
      <c r="D188" s="6" t="s">
        <v>163</v>
      </c>
      <c r="E188" s="6">
        <v>60</v>
      </c>
      <c r="F188" s="6">
        <v>170</v>
      </c>
      <c r="G188" s="6">
        <v>90</v>
      </c>
    </row>
    <row r="189" spans="1:7" x14ac:dyDescent="0.25">
      <c r="A189" s="6">
        <v>558</v>
      </c>
      <c r="B189" s="7" t="s">
        <v>20</v>
      </c>
      <c r="C189" s="5"/>
      <c r="D189" s="6" t="s">
        <v>164</v>
      </c>
      <c r="E189" s="6">
        <v>0</v>
      </c>
      <c r="F189" s="6">
        <v>0</v>
      </c>
      <c r="G189" s="6">
        <v>0</v>
      </c>
    </row>
    <row r="190" spans="1:7" x14ac:dyDescent="0.25">
      <c r="A190" s="6">
        <v>558</v>
      </c>
      <c r="B190" s="7" t="s">
        <v>22</v>
      </c>
      <c r="C190" s="5">
        <v>33063</v>
      </c>
      <c r="D190" s="6" t="s">
        <v>239</v>
      </c>
      <c r="E190" s="6">
        <v>0</v>
      </c>
      <c r="F190" s="6">
        <v>34</v>
      </c>
      <c r="G190" s="6">
        <v>0</v>
      </c>
    </row>
    <row r="191" spans="1:7" x14ac:dyDescent="0.25">
      <c r="A191" s="6">
        <v>558</v>
      </c>
      <c r="B191" s="7" t="s">
        <v>22</v>
      </c>
      <c r="C191" s="15">
        <v>118</v>
      </c>
      <c r="D191" s="6" t="s">
        <v>229</v>
      </c>
      <c r="E191" s="6">
        <v>0</v>
      </c>
      <c r="F191" s="6">
        <v>22</v>
      </c>
      <c r="G191" s="6">
        <v>0</v>
      </c>
    </row>
    <row r="192" spans="1:7" x14ac:dyDescent="0.25">
      <c r="A192" s="6">
        <v>558</v>
      </c>
      <c r="B192" s="7" t="s">
        <v>22</v>
      </c>
      <c r="C192" s="19">
        <v>120</v>
      </c>
      <c r="D192" s="6" t="s">
        <v>229</v>
      </c>
      <c r="E192" s="6">
        <v>0</v>
      </c>
      <c r="F192" s="6">
        <v>150</v>
      </c>
      <c r="G192" s="6">
        <v>150</v>
      </c>
    </row>
    <row r="193" spans="1:7" x14ac:dyDescent="0.25">
      <c r="A193" s="6">
        <v>558</v>
      </c>
      <c r="B193" s="7" t="s">
        <v>51</v>
      </c>
      <c r="C193" s="5">
        <v>33353</v>
      </c>
      <c r="D193" s="6" t="s">
        <v>165</v>
      </c>
      <c r="E193" s="6">
        <v>23</v>
      </c>
      <c r="F193" s="6">
        <v>23</v>
      </c>
      <c r="G193" s="6">
        <v>30</v>
      </c>
    </row>
    <row r="194" spans="1:7" x14ac:dyDescent="0.25">
      <c r="A194" s="26" t="s">
        <v>166</v>
      </c>
      <c r="B194" s="26"/>
      <c r="C194" s="26"/>
      <c r="D194" s="26"/>
      <c r="E194" s="6">
        <f>SUM(E187:E193)</f>
        <v>83</v>
      </c>
      <c r="F194" s="6">
        <f t="shared" ref="F194:G194" si="10">SUM(F187:F193)</f>
        <v>399</v>
      </c>
      <c r="G194" s="6">
        <f t="shared" si="10"/>
        <v>270</v>
      </c>
    </row>
    <row r="197" spans="1:7" x14ac:dyDescent="0.25">
      <c r="A197" s="6">
        <v>569</v>
      </c>
      <c r="B197" s="7" t="s">
        <v>22</v>
      </c>
      <c r="C197" s="5"/>
      <c r="D197" s="6" t="s">
        <v>167</v>
      </c>
      <c r="E197" s="6">
        <v>0</v>
      </c>
      <c r="F197" s="6">
        <v>0</v>
      </c>
      <c r="G197" s="6">
        <v>0</v>
      </c>
    </row>
    <row r="198" spans="1:7" x14ac:dyDescent="0.25">
      <c r="A198" s="26" t="s">
        <v>168</v>
      </c>
      <c r="B198" s="26"/>
      <c r="C198" s="26"/>
      <c r="D198" s="26"/>
      <c r="E198" s="6">
        <f>SUM(E197)</f>
        <v>0</v>
      </c>
      <c r="F198" s="6">
        <f t="shared" ref="F198:G198" si="11">SUM(F197)</f>
        <v>0</v>
      </c>
      <c r="G198" s="6">
        <f t="shared" si="11"/>
        <v>0</v>
      </c>
    </row>
    <row r="200" spans="1:7" x14ac:dyDescent="0.25">
      <c r="A200" s="27" t="s">
        <v>169</v>
      </c>
      <c r="B200" s="27"/>
      <c r="C200" s="27"/>
      <c r="D200" s="27"/>
      <c r="E200" s="6">
        <f>SUM(E45+E56+E60+E66+E70+E109+E126+E146+E152+E169+E173+E179+E184+E194+E198)</f>
        <v>17601</v>
      </c>
      <c r="F200" s="16">
        <f>SUM(F45+F56+F60+F66+F70+F109+F126+F146+F152+F169+F173+F179+F184+F194+F198)</f>
        <v>19469</v>
      </c>
      <c r="G200" s="16">
        <f>SUM(G45+G56+G60+G66+G70+G109+G126+G146+G152+G169+G173+G179+G184+G194+G198)</f>
        <v>20163</v>
      </c>
    </row>
    <row r="203" spans="1:7" x14ac:dyDescent="0.25">
      <c r="A203" s="13"/>
    </row>
    <row r="204" spans="1:7" x14ac:dyDescent="0.25">
      <c r="A204" s="13" t="s">
        <v>170</v>
      </c>
    </row>
    <row r="205" spans="1:7" x14ac:dyDescent="0.25">
      <c r="A205" s="6">
        <v>601</v>
      </c>
      <c r="B205" s="7" t="s">
        <v>6</v>
      </c>
      <c r="C205" s="5"/>
      <c r="D205" s="6" t="s">
        <v>171</v>
      </c>
      <c r="E205" s="6">
        <v>0</v>
      </c>
      <c r="F205" s="6">
        <v>0</v>
      </c>
      <c r="G205" s="6">
        <v>0</v>
      </c>
    </row>
    <row r="206" spans="1:7" x14ac:dyDescent="0.25">
      <c r="A206" s="26" t="s">
        <v>172</v>
      </c>
      <c r="B206" s="26"/>
      <c r="C206" s="26"/>
      <c r="D206" s="26"/>
      <c r="E206" s="6">
        <f>SUM(E205)</f>
        <v>0</v>
      </c>
      <c r="F206" s="6">
        <f t="shared" ref="F206:G206" si="12">SUM(F205)</f>
        <v>0</v>
      </c>
      <c r="G206" s="6">
        <f t="shared" si="12"/>
        <v>0</v>
      </c>
    </row>
    <row r="209" spans="1:7" x14ac:dyDescent="0.25">
      <c r="A209" s="6">
        <v>602</v>
      </c>
      <c r="B209" s="7" t="s">
        <v>173</v>
      </c>
      <c r="C209" s="5"/>
      <c r="D209" s="6" t="s">
        <v>174</v>
      </c>
      <c r="E209" s="6">
        <v>15</v>
      </c>
      <c r="F209" s="6">
        <v>15</v>
      </c>
      <c r="G209" s="6">
        <v>15</v>
      </c>
    </row>
    <row r="210" spans="1:7" x14ac:dyDescent="0.25">
      <c r="A210" s="6">
        <v>602</v>
      </c>
      <c r="B210" s="7" t="s">
        <v>175</v>
      </c>
      <c r="C210" s="5"/>
      <c r="D210" s="6" t="s">
        <v>176</v>
      </c>
      <c r="E210" s="6">
        <v>0</v>
      </c>
      <c r="F210" s="6">
        <v>0</v>
      </c>
      <c r="G210" s="6">
        <v>0</v>
      </c>
    </row>
    <row r="211" spans="1:7" x14ac:dyDescent="0.25">
      <c r="A211" s="6">
        <v>602</v>
      </c>
      <c r="B211" s="7" t="s">
        <v>177</v>
      </c>
      <c r="C211" s="5"/>
      <c r="D211" s="6" t="s">
        <v>178</v>
      </c>
      <c r="E211" s="6">
        <v>80</v>
      </c>
      <c r="F211" s="6">
        <v>80</v>
      </c>
      <c r="G211" s="6">
        <v>80</v>
      </c>
    </row>
    <row r="212" spans="1:7" x14ac:dyDescent="0.25">
      <c r="A212" s="6">
        <v>602</v>
      </c>
      <c r="B212" s="7" t="s">
        <v>20</v>
      </c>
      <c r="C212" s="5"/>
      <c r="D212" s="6" t="s">
        <v>179</v>
      </c>
      <c r="E212" s="6">
        <v>1</v>
      </c>
      <c r="F212" s="6">
        <v>1</v>
      </c>
      <c r="G212" s="6">
        <v>1</v>
      </c>
    </row>
    <row r="213" spans="1:7" x14ac:dyDescent="0.25">
      <c r="A213" s="6">
        <v>602</v>
      </c>
      <c r="B213" s="7" t="s">
        <v>22</v>
      </c>
      <c r="C213" s="5"/>
      <c r="D213" s="6" t="s">
        <v>180</v>
      </c>
      <c r="E213" s="6">
        <v>0</v>
      </c>
      <c r="F213" s="6">
        <v>60</v>
      </c>
      <c r="G213" s="6">
        <v>0</v>
      </c>
    </row>
    <row r="214" spans="1:7" x14ac:dyDescent="0.25">
      <c r="A214" s="6">
        <v>602</v>
      </c>
      <c r="B214" s="7" t="s">
        <v>28</v>
      </c>
      <c r="C214" s="5"/>
      <c r="D214" s="6" t="s">
        <v>181</v>
      </c>
      <c r="E214" s="6">
        <v>0</v>
      </c>
      <c r="F214" s="6">
        <v>60</v>
      </c>
      <c r="G214" s="6">
        <v>0</v>
      </c>
    </row>
    <row r="215" spans="1:7" x14ac:dyDescent="0.25">
      <c r="A215" s="6">
        <v>602</v>
      </c>
      <c r="B215" s="7" t="s">
        <v>30</v>
      </c>
      <c r="C215" s="5"/>
      <c r="D215" s="6" t="s">
        <v>182</v>
      </c>
      <c r="E215" s="6">
        <v>0</v>
      </c>
      <c r="F215" s="6">
        <v>10</v>
      </c>
      <c r="G215" s="6">
        <v>0</v>
      </c>
    </row>
    <row r="216" spans="1:7" x14ac:dyDescent="0.25">
      <c r="A216" s="26" t="s">
        <v>183</v>
      </c>
      <c r="B216" s="26"/>
      <c r="C216" s="26"/>
      <c r="D216" s="26"/>
      <c r="E216" s="6">
        <f>SUM(E209:E215)</f>
        <v>96</v>
      </c>
      <c r="F216" s="6">
        <f>SUM(F209:F215)</f>
        <v>226</v>
      </c>
      <c r="G216" s="6">
        <f>SUM(G209:G215)</f>
        <v>96</v>
      </c>
    </row>
    <row r="219" spans="1:7" x14ac:dyDescent="0.25">
      <c r="A219" s="6">
        <v>603</v>
      </c>
      <c r="B219" s="7" t="s">
        <v>6</v>
      </c>
      <c r="C219" s="12"/>
      <c r="D219" s="6" t="s">
        <v>184</v>
      </c>
      <c r="E219" s="6">
        <v>10</v>
      </c>
      <c r="F219" s="6">
        <v>15</v>
      </c>
      <c r="G219" s="6">
        <v>15</v>
      </c>
    </row>
    <row r="220" spans="1:7" x14ac:dyDescent="0.25">
      <c r="A220" s="6">
        <v>603</v>
      </c>
      <c r="B220" s="7" t="s">
        <v>8</v>
      </c>
      <c r="C220" s="12"/>
      <c r="D220" s="6" t="s">
        <v>185</v>
      </c>
      <c r="E220" s="6">
        <v>0</v>
      </c>
      <c r="F220" s="6">
        <v>0</v>
      </c>
      <c r="G220" s="6">
        <v>0</v>
      </c>
    </row>
    <row r="221" spans="1:7" x14ac:dyDescent="0.25">
      <c r="A221" s="26" t="s">
        <v>186</v>
      </c>
      <c r="B221" s="26"/>
      <c r="C221" s="26"/>
      <c r="D221" s="26"/>
      <c r="E221" s="6">
        <f>SUM(E219:E220)</f>
        <v>10</v>
      </c>
      <c r="F221" s="6">
        <f>SUM(F219:F220)</f>
        <v>15</v>
      </c>
      <c r="G221" s="6">
        <f>SUM(G219:G220)</f>
        <v>15</v>
      </c>
    </row>
    <row r="224" spans="1:7" x14ac:dyDescent="0.25">
      <c r="A224" s="6">
        <v>609</v>
      </c>
      <c r="B224" s="7" t="s">
        <v>26</v>
      </c>
      <c r="C224" s="12"/>
      <c r="D224" s="6" t="s">
        <v>187</v>
      </c>
      <c r="E224" s="6">
        <v>220</v>
      </c>
      <c r="F224" s="6">
        <v>220</v>
      </c>
      <c r="G224" s="6">
        <v>220</v>
      </c>
    </row>
    <row r="225" spans="1:7" x14ac:dyDescent="0.25">
      <c r="A225" s="26" t="s">
        <v>188</v>
      </c>
      <c r="B225" s="26"/>
      <c r="C225" s="26"/>
      <c r="D225" s="26"/>
      <c r="E225" s="6">
        <f>SUM(E224)</f>
        <v>220</v>
      </c>
      <c r="F225" s="6">
        <f t="shared" ref="F225:G225" si="13">SUM(F224)</f>
        <v>220</v>
      </c>
      <c r="G225" s="6">
        <f t="shared" si="13"/>
        <v>220</v>
      </c>
    </row>
    <row r="228" spans="1:7" x14ac:dyDescent="0.25">
      <c r="A228" s="6">
        <v>641</v>
      </c>
      <c r="B228" s="7" t="s">
        <v>6</v>
      </c>
      <c r="C228" s="12"/>
      <c r="D228" s="6" t="s">
        <v>189</v>
      </c>
      <c r="E228" s="6">
        <v>0</v>
      </c>
      <c r="F228" s="6">
        <v>1</v>
      </c>
      <c r="G228" s="6">
        <v>1</v>
      </c>
    </row>
    <row r="229" spans="1:7" x14ac:dyDescent="0.25">
      <c r="A229" s="26" t="s">
        <v>190</v>
      </c>
      <c r="B229" s="26"/>
      <c r="C229" s="26"/>
      <c r="D229" s="26"/>
      <c r="E229" s="6">
        <f>SUM(E228)</f>
        <v>0</v>
      </c>
      <c r="F229" s="6">
        <f t="shared" ref="F229:G229" si="14">SUM(F228)</f>
        <v>1</v>
      </c>
      <c r="G229" s="6">
        <f t="shared" si="14"/>
        <v>1</v>
      </c>
    </row>
    <row r="232" spans="1:7" x14ac:dyDescent="0.25">
      <c r="A232" s="6">
        <v>648</v>
      </c>
      <c r="B232" s="7" t="s">
        <v>10</v>
      </c>
      <c r="C232" s="12"/>
      <c r="D232" s="6" t="s">
        <v>191</v>
      </c>
      <c r="E232" s="6">
        <v>0</v>
      </c>
      <c r="F232" s="6">
        <v>0</v>
      </c>
      <c r="G232" s="6">
        <v>0</v>
      </c>
    </row>
    <row r="233" spans="1:7" x14ac:dyDescent="0.25">
      <c r="A233" s="6">
        <v>648</v>
      </c>
      <c r="B233" s="7" t="s">
        <v>16</v>
      </c>
      <c r="C233" s="12"/>
      <c r="D233" s="6" t="s">
        <v>192</v>
      </c>
      <c r="E233" s="6">
        <v>0</v>
      </c>
      <c r="F233" s="6">
        <v>350</v>
      </c>
      <c r="G233" s="6">
        <v>0</v>
      </c>
    </row>
    <row r="234" spans="1:7" x14ac:dyDescent="0.25">
      <c r="A234" s="6">
        <v>648</v>
      </c>
      <c r="B234" s="7" t="s">
        <v>18</v>
      </c>
      <c r="C234" s="12"/>
      <c r="D234" s="6" t="s">
        <v>193</v>
      </c>
      <c r="E234" s="6">
        <v>0</v>
      </c>
      <c r="F234" s="6">
        <v>0</v>
      </c>
      <c r="G234" s="6">
        <v>150</v>
      </c>
    </row>
    <row r="235" spans="1:7" x14ac:dyDescent="0.25">
      <c r="A235" s="6">
        <v>648</v>
      </c>
      <c r="B235" s="7" t="s">
        <v>20</v>
      </c>
      <c r="C235" s="12"/>
      <c r="D235" s="6" t="s">
        <v>194</v>
      </c>
      <c r="E235" s="6">
        <v>0</v>
      </c>
      <c r="F235" s="6">
        <v>0</v>
      </c>
      <c r="G235" s="6">
        <v>0</v>
      </c>
    </row>
    <row r="236" spans="1:7" x14ac:dyDescent="0.25">
      <c r="A236" s="26" t="s">
        <v>195</v>
      </c>
      <c r="B236" s="26"/>
      <c r="C236" s="26"/>
      <c r="D236" s="26"/>
      <c r="E236" s="6">
        <f>SUM(E232:E235)</f>
        <v>0</v>
      </c>
      <c r="F236" s="6">
        <f t="shared" ref="F236:G236" si="15">SUM(F232:F235)</f>
        <v>350</v>
      </c>
      <c r="G236" s="6">
        <f t="shared" si="15"/>
        <v>150</v>
      </c>
    </row>
    <row r="239" spans="1:7" x14ac:dyDescent="0.25">
      <c r="A239" s="6">
        <v>649</v>
      </c>
      <c r="B239" s="7" t="s">
        <v>10</v>
      </c>
      <c r="C239" s="12"/>
      <c r="D239" s="6" t="s">
        <v>196</v>
      </c>
      <c r="E239" s="6">
        <v>0</v>
      </c>
      <c r="F239" s="6">
        <v>0</v>
      </c>
      <c r="G239" s="6">
        <v>0</v>
      </c>
    </row>
    <row r="240" spans="1:7" x14ac:dyDescent="0.25">
      <c r="A240" s="6">
        <v>649</v>
      </c>
      <c r="B240" s="7" t="s">
        <v>16</v>
      </c>
      <c r="C240" s="12"/>
      <c r="D240" s="6" t="s">
        <v>197</v>
      </c>
      <c r="E240" s="6">
        <v>1</v>
      </c>
      <c r="F240" s="6">
        <v>1</v>
      </c>
      <c r="G240" s="6">
        <v>1</v>
      </c>
    </row>
    <row r="241" spans="1:7" x14ac:dyDescent="0.25">
      <c r="A241" s="6">
        <v>649</v>
      </c>
      <c r="B241" s="7" t="s">
        <v>18</v>
      </c>
      <c r="C241" s="12"/>
      <c r="D241" s="6" t="s">
        <v>198</v>
      </c>
      <c r="E241" s="6">
        <v>0</v>
      </c>
      <c r="F241" s="6">
        <v>0</v>
      </c>
      <c r="G241" s="6">
        <v>0</v>
      </c>
    </row>
    <row r="242" spans="1:7" x14ac:dyDescent="0.25">
      <c r="A242" s="6">
        <v>649</v>
      </c>
      <c r="B242" s="7" t="s">
        <v>20</v>
      </c>
      <c r="C242" s="12"/>
      <c r="D242" s="6" t="s">
        <v>199</v>
      </c>
      <c r="E242" s="6">
        <v>0</v>
      </c>
      <c r="F242" s="6">
        <v>0</v>
      </c>
      <c r="G242" s="6">
        <v>0</v>
      </c>
    </row>
    <row r="243" spans="1:7" x14ac:dyDescent="0.25">
      <c r="A243" s="6">
        <v>649</v>
      </c>
      <c r="B243" s="7" t="s">
        <v>22</v>
      </c>
      <c r="C243" s="12"/>
      <c r="D243" s="6" t="s">
        <v>200</v>
      </c>
      <c r="E243" s="6">
        <v>0</v>
      </c>
      <c r="F243" s="6">
        <v>0</v>
      </c>
      <c r="G243" s="6">
        <v>0</v>
      </c>
    </row>
    <row r="244" spans="1:7" x14ac:dyDescent="0.25">
      <c r="A244" s="6">
        <v>649</v>
      </c>
      <c r="B244" s="7" t="s">
        <v>24</v>
      </c>
      <c r="C244" s="12"/>
      <c r="D244" s="6" t="s">
        <v>201</v>
      </c>
      <c r="E244" s="6">
        <v>135</v>
      </c>
      <c r="F244" s="6">
        <v>135</v>
      </c>
      <c r="G244" s="6">
        <v>135</v>
      </c>
    </row>
    <row r="245" spans="1:7" x14ac:dyDescent="0.25">
      <c r="A245" s="26" t="s">
        <v>202</v>
      </c>
      <c r="B245" s="26"/>
      <c r="C245" s="26"/>
      <c r="D245" s="26"/>
      <c r="E245" s="6">
        <f>SUM(E239:E244)</f>
        <v>136</v>
      </c>
      <c r="F245" s="6">
        <f t="shared" ref="F245:G245" si="16">SUM(F239:F244)</f>
        <v>136</v>
      </c>
      <c r="G245" s="6">
        <f t="shared" si="16"/>
        <v>136</v>
      </c>
    </row>
    <row r="248" spans="1:7" x14ac:dyDescent="0.25">
      <c r="A248" s="6">
        <v>669</v>
      </c>
      <c r="B248" s="7" t="s">
        <v>10</v>
      </c>
      <c r="C248" s="20"/>
      <c r="D248" s="6" t="s">
        <v>203</v>
      </c>
      <c r="E248" s="6">
        <v>0</v>
      </c>
      <c r="F248" s="6">
        <v>0</v>
      </c>
      <c r="G248" s="6">
        <v>0</v>
      </c>
    </row>
    <row r="249" spans="1:7" x14ac:dyDescent="0.25">
      <c r="A249" s="26" t="s">
        <v>204</v>
      </c>
      <c r="B249" s="26"/>
      <c r="C249" s="26"/>
      <c r="D249" s="26"/>
      <c r="E249" s="6">
        <f>SUM(E248)</f>
        <v>0</v>
      </c>
      <c r="F249" s="6">
        <f t="shared" ref="F249:G249" si="17">SUM(F248)</f>
        <v>0</v>
      </c>
      <c r="G249" s="6">
        <f t="shared" si="17"/>
        <v>0</v>
      </c>
    </row>
    <row r="252" spans="1:7" x14ac:dyDescent="0.25">
      <c r="A252" s="6">
        <v>662</v>
      </c>
      <c r="B252" s="7" t="s">
        <v>10</v>
      </c>
      <c r="C252" s="12"/>
      <c r="D252" s="6" t="s">
        <v>205</v>
      </c>
      <c r="E252" s="6">
        <v>0</v>
      </c>
      <c r="F252" s="6">
        <v>0</v>
      </c>
      <c r="G252" s="6">
        <v>0</v>
      </c>
    </row>
    <row r="253" spans="1:7" x14ac:dyDescent="0.25">
      <c r="A253" s="26" t="s">
        <v>206</v>
      </c>
      <c r="B253" s="26"/>
      <c r="C253" s="26"/>
      <c r="D253" s="26"/>
      <c r="E253" s="6">
        <f>SUM(E252)</f>
        <v>0</v>
      </c>
      <c r="F253" s="6">
        <f t="shared" ref="F253:G253" si="18">SUM(F252)</f>
        <v>0</v>
      </c>
      <c r="G253" s="6">
        <f t="shared" si="18"/>
        <v>0</v>
      </c>
    </row>
    <row r="256" spans="1:7" x14ac:dyDescent="0.25">
      <c r="A256" s="6">
        <v>672</v>
      </c>
      <c r="B256" s="7" t="s">
        <v>102</v>
      </c>
      <c r="C256" s="12"/>
      <c r="D256" s="6" t="s">
        <v>207</v>
      </c>
      <c r="E256" s="6">
        <v>1535</v>
      </c>
      <c r="F256" s="6">
        <v>1600</v>
      </c>
      <c r="G256" s="6">
        <v>1430</v>
      </c>
    </row>
    <row r="257" spans="1:8" x14ac:dyDescent="0.25">
      <c r="A257" s="6">
        <v>672</v>
      </c>
      <c r="B257" s="7" t="s">
        <v>102</v>
      </c>
      <c r="C257" s="12">
        <v>100</v>
      </c>
      <c r="D257" s="6" t="s">
        <v>208</v>
      </c>
      <c r="E257" s="6">
        <v>40</v>
      </c>
      <c r="F257" s="6">
        <v>40</v>
      </c>
      <c r="G257" s="6">
        <v>41</v>
      </c>
    </row>
    <row r="258" spans="1:8" x14ac:dyDescent="0.25">
      <c r="A258" s="6">
        <v>672</v>
      </c>
      <c r="B258" s="7" t="s">
        <v>102</v>
      </c>
      <c r="C258" s="12">
        <v>2019</v>
      </c>
      <c r="D258" s="6" t="s">
        <v>225</v>
      </c>
      <c r="E258" s="6">
        <v>20</v>
      </c>
      <c r="F258" s="6">
        <v>20</v>
      </c>
      <c r="G258" s="6">
        <v>20</v>
      </c>
    </row>
    <row r="259" spans="1:8" x14ac:dyDescent="0.25">
      <c r="A259" s="6">
        <v>672</v>
      </c>
      <c r="B259" s="7" t="s">
        <v>102</v>
      </c>
      <c r="C259" s="20"/>
      <c r="D259" s="6" t="s">
        <v>248</v>
      </c>
      <c r="E259" s="6">
        <v>0</v>
      </c>
      <c r="F259" s="6">
        <v>0</v>
      </c>
      <c r="G259" s="6">
        <v>199</v>
      </c>
    </row>
    <row r="260" spans="1:8" x14ac:dyDescent="0.25">
      <c r="A260" s="6">
        <v>672</v>
      </c>
      <c r="B260" s="7" t="s">
        <v>102</v>
      </c>
      <c r="C260" s="12"/>
      <c r="D260" s="6" t="s">
        <v>226</v>
      </c>
      <c r="E260" s="6">
        <v>3</v>
      </c>
      <c r="F260" s="6">
        <v>3</v>
      </c>
      <c r="G260" s="6">
        <v>0</v>
      </c>
    </row>
    <row r="261" spans="1:8" x14ac:dyDescent="0.25">
      <c r="A261" s="6">
        <v>672</v>
      </c>
      <c r="B261" s="7" t="s">
        <v>102</v>
      </c>
      <c r="C261" s="12"/>
      <c r="D261" s="6" t="s">
        <v>209</v>
      </c>
      <c r="E261" s="6">
        <v>273</v>
      </c>
      <c r="F261" s="6">
        <v>273</v>
      </c>
      <c r="G261" s="6">
        <v>273</v>
      </c>
    </row>
    <row r="262" spans="1:8" x14ac:dyDescent="0.25">
      <c r="A262" s="6">
        <v>672</v>
      </c>
      <c r="B262" s="7" t="s">
        <v>106</v>
      </c>
      <c r="C262" s="12">
        <v>120</v>
      </c>
      <c r="D262" s="6" t="s">
        <v>228</v>
      </c>
      <c r="E262" s="6">
        <v>0</v>
      </c>
      <c r="F262" s="6">
        <v>150</v>
      </c>
      <c r="G262" s="6">
        <v>150</v>
      </c>
    </row>
    <row r="263" spans="1:8" x14ac:dyDescent="0.25">
      <c r="A263" s="6">
        <v>672</v>
      </c>
      <c r="B263" s="7" t="s">
        <v>106</v>
      </c>
      <c r="C263" s="17">
        <v>118</v>
      </c>
      <c r="D263" s="6" t="s">
        <v>228</v>
      </c>
      <c r="E263" s="6">
        <v>0</v>
      </c>
      <c r="F263" s="6">
        <v>56</v>
      </c>
      <c r="G263" s="6">
        <v>0</v>
      </c>
    </row>
    <row r="264" spans="1:8" x14ac:dyDescent="0.25">
      <c r="A264" s="6">
        <v>672</v>
      </c>
      <c r="B264" s="7" t="s">
        <v>106</v>
      </c>
      <c r="C264" s="12">
        <v>7606</v>
      </c>
      <c r="D264" s="6" t="s">
        <v>210</v>
      </c>
      <c r="E264" s="6">
        <v>191</v>
      </c>
      <c r="F264" s="6">
        <v>199</v>
      </c>
      <c r="G264" s="6">
        <v>0</v>
      </c>
    </row>
    <row r="265" spans="1:8" x14ac:dyDescent="0.25">
      <c r="A265" s="6">
        <v>672</v>
      </c>
      <c r="B265" s="7" t="s">
        <v>106</v>
      </c>
      <c r="C265" s="12">
        <v>119</v>
      </c>
      <c r="D265" s="6" t="s">
        <v>211</v>
      </c>
      <c r="E265" s="6">
        <v>0</v>
      </c>
      <c r="F265" s="6">
        <v>50</v>
      </c>
      <c r="G265" s="6">
        <v>0</v>
      </c>
      <c r="H265" s="9"/>
    </row>
    <row r="266" spans="1:8" x14ac:dyDescent="0.25">
      <c r="A266" s="6">
        <v>672</v>
      </c>
      <c r="B266" s="7" t="s">
        <v>106</v>
      </c>
      <c r="C266" s="12" t="s">
        <v>249</v>
      </c>
      <c r="D266" s="6" t="s">
        <v>211</v>
      </c>
      <c r="E266" s="6">
        <v>0</v>
      </c>
      <c r="F266" s="6">
        <v>0</v>
      </c>
      <c r="G266" s="6">
        <v>450</v>
      </c>
    </row>
    <row r="267" spans="1:8" x14ac:dyDescent="0.25">
      <c r="A267" s="6">
        <v>672</v>
      </c>
      <c r="B267" s="7" t="s">
        <v>106</v>
      </c>
      <c r="C267" s="12"/>
      <c r="D267" s="6" t="s">
        <v>211</v>
      </c>
      <c r="E267" s="6">
        <v>0</v>
      </c>
      <c r="F267" s="6">
        <v>0</v>
      </c>
      <c r="G267" s="6">
        <v>0</v>
      </c>
    </row>
    <row r="268" spans="1:8" x14ac:dyDescent="0.25">
      <c r="A268" s="6">
        <v>672</v>
      </c>
      <c r="B268" s="7" t="s">
        <v>106</v>
      </c>
      <c r="C268" s="12"/>
      <c r="D268" s="6" t="s">
        <v>212</v>
      </c>
      <c r="E268" s="6">
        <v>0</v>
      </c>
      <c r="F268" s="6">
        <v>0</v>
      </c>
      <c r="G268" s="6">
        <v>0</v>
      </c>
    </row>
    <row r="269" spans="1:8" x14ac:dyDescent="0.25">
      <c r="A269" s="6">
        <v>672</v>
      </c>
      <c r="B269" s="7" t="s">
        <v>106</v>
      </c>
      <c r="C269" s="12"/>
      <c r="D269" s="6" t="s">
        <v>212</v>
      </c>
      <c r="E269" s="6">
        <v>0</v>
      </c>
      <c r="F269" s="6">
        <v>0</v>
      </c>
      <c r="G269" s="6">
        <v>0</v>
      </c>
    </row>
    <row r="270" spans="1:8" x14ac:dyDescent="0.25">
      <c r="A270" s="6">
        <v>672</v>
      </c>
      <c r="B270" s="7" t="s">
        <v>106</v>
      </c>
      <c r="C270" s="12">
        <v>33074</v>
      </c>
      <c r="D270" s="6" t="s">
        <v>212</v>
      </c>
      <c r="E270" s="6">
        <v>0</v>
      </c>
      <c r="F270" s="6">
        <v>86</v>
      </c>
      <c r="G270" s="6">
        <v>0</v>
      </c>
    </row>
    <row r="271" spans="1:8" x14ac:dyDescent="0.25">
      <c r="A271" s="6">
        <v>672</v>
      </c>
      <c r="B271" s="7" t="s">
        <v>106</v>
      </c>
      <c r="C271" s="15">
        <v>33076</v>
      </c>
      <c r="D271" s="6" t="s">
        <v>212</v>
      </c>
      <c r="E271" s="6">
        <v>0</v>
      </c>
      <c r="F271" s="6">
        <v>143</v>
      </c>
      <c r="G271" s="6">
        <v>0</v>
      </c>
    </row>
    <row r="272" spans="1:8" x14ac:dyDescent="0.25">
      <c r="A272" s="6">
        <v>672</v>
      </c>
      <c r="B272" s="7" t="s">
        <v>106</v>
      </c>
      <c r="C272" s="15">
        <v>33077</v>
      </c>
      <c r="D272" s="6" t="s">
        <v>212</v>
      </c>
      <c r="E272" s="6">
        <v>0</v>
      </c>
      <c r="F272" s="6">
        <v>114</v>
      </c>
      <c r="G272" s="6">
        <v>0</v>
      </c>
    </row>
    <row r="273" spans="1:7" x14ac:dyDescent="0.25">
      <c r="A273" s="6">
        <v>672</v>
      </c>
      <c r="B273" s="7" t="s">
        <v>109</v>
      </c>
      <c r="C273" s="12">
        <v>33353</v>
      </c>
      <c r="D273" s="6" t="s">
        <v>213</v>
      </c>
      <c r="E273" s="6">
        <v>15067</v>
      </c>
      <c r="F273" s="6">
        <v>15429</v>
      </c>
      <c r="G273" s="6">
        <v>16972</v>
      </c>
    </row>
    <row r="274" spans="1:7" x14ac:dyDescent="0.25">
      <c r="A274" s="6">
        <v>672</v>
      </c>
      <c r="B274" s="7" t="s">
        <v>214</v>
      </c>
      <c r="C274" s="12">
        <v>33063</v>
      </c>
      <c r="D274" s="6" t="s">
        <v>215</v>
      </c>
      <c r="E274" s="6">
        <v>0</v>
      </c>
      <c r="F274" s="6">
        <v>348</v>
      </c>
      <c r="G274" s="6">
        <v>0</v>
      </c>
    </row>
    <row r="275" spans="1:7" x14ac:dyDescent="0.25">
      <c r="A275" s="6">
        <v>672</v>
      </c>
      <c r="B275" s="7" t="s">
        <v>216</v>
      </c>
      <c r="C275" s="12"/>
      <c r="D275" s="6" t="s">
        <v>217</v>
      </c>
      <c r="E275" s="6">
        <v>10</v>
      </c>
      <c r="F275" s="6">
        <v>10</v>
      </c>
      <c r="G275" s="6">
        <v>10</v>
      </c>
    </row>
    <row r="276" spans="1:7" x14ac:dyDescent="0.25">
      <c r="A276" s="26" t="s">
        <v>218</v>
      </c>
      <c r="B276" s="26"/>
      <c r="C276" s="26"/>
      <c r="D276" s="26"/>
      <c r="E276" s="6">
        <f>SUM(E256:E275)</f>
        <v>17139</v>
      </c>
      <c r="F276" s="6">
        <f>SUM(F256:F275)</f>
        <v>18521</v>
      </c>
      <c r="G276" s="6">
        <f>SUM(G256:G275)</f>
        <v>19545</v>
      </c>
    </row>
    <row r="279" spans="1:7" x14ac:dyDescent="0.25">
      <c r="A279" s="27" t="s">
        <v>221</v>
      </c>
      <c r="B279" s="27"/>
      <c r="C279" s="27"/>
      <c r="D279" s="27"/>
      <c r="E279" s="6">
        <f>SUM(E206+E216+E221+E225+E229+E236+E245+E249+E253+E276)</f>
        <v>17601</v>
      </c>
      <c r="F279" s="6">
        <f>SUM(F206+F216+F221+F225+F229+F236+F245+F249+F253+F276)</f>
        <v>19469</v>
      </c>
      <c r="G279" s="6">
        <f>SUM(G206+G216+G221+G225+G229+G236+G245+G249+G253+G276)</f>
        <v>20163</v>
      </c>
    </row>
    <row r="281" spans="1:7" x14ac:dyDescent="0.25">
      <c r="A281" t="s">
        <v>227</v>
      </c>
      <c r="D281" s="21" t="s">
        <v>247</v>
      </c>
      <c r="E281" s="22">
        <f>E200-E279</f>
        <v>0</v>
      </c>
      <c r="F281" s="22">
        <f>F200-F279</f>
        <v>0</v>
      </c>
      <c r="G281" s="22">
        <f>G200-G279</f>
        <v>0</v>
      </c>
    </row>
    <row r="284" spans="1:7" x14ac:dyDescent="0.25">
      <c r="A284" t="s">
        <v>222</v>
      </c>
      <c r="D284" t="s">
        <v>224</v>
      </c>
    </row>
    <row r="285" spans="1:7" x14ac:dyDescent="0.25">
      <c r="D285" t="s">
        <v>223</v>
      </c>
    </row>
  </sheetData>
  <mergeCells count="34">
    <mergeCell ref="A253:D253"/>
    <mergeCell ref="A276:D276"/>
    <mergeCell ref="A279:D279"/>
    <mergeCell ref="A225:D225"/>
    <mergeCell ref="A229:D229"/>
    <mergeCell ref="A236:D236"/>
    <mergeCell ref="A245:D245"/>
    <mergeCell ref="A249:D249"/>
    <mergeCell ref="A70:D70"/>
    <mergeCell ref="A7:A8"/>
    <mergeCell ref="B7:B8"/>
    <mergeCell ref="C7:C8"/>
    <mergeCell ref="D7:D8"/>
    <mergeCell ref="F7:F8"/>
    <mergeCell ref="A45:D45"/>
    <mergeCell ref="A56:D56"/>
    <mergeCell ref="A60:D60"/>
    <mergeCell ref="A66:D66"/>
    <mergeCell ref="G7:G8"/>
    <mergeCell ref="E7:E8"/>
    <mergeCell ref="A216:D216"/>
    <mergeCell ref="A221:D221"/>
    <mergeCell ref="A184:D184"/>
    <mergeCell ref="A194:D194"/>
    <mergeCell ref="A198:D198"/>
    <mergeCell ref="A200:D200"/>
    <mergeCell ref="A206:D206"/>
    <mergeCell ref="A146:D146"/>
    <mergeCell ref="A152:D152"/>
    <mergeCell ref="A169:D169"/>
    <mergeCell ref="A173:D173"/>
    <mergeCell ref="A179:D179"/>
    <mergeCell ref="A109:D109"/>
    <mergeCell ref="A126:D126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r:id="rId1"/>
  <rowBreaks count="1" manualBreakCount="1">
    <brk id="247" max="6" man="1"/>
  </rowBreaks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2020-01-24T08:14:51Z</dcterms:modified>
</cp:coreProperties>
</file>